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V:\NAŠE\Projekty na web\Kovalčíkove tabuľky\FINAL - skontrolované a doplnené sem\"/>
    </mc:Choice>
  </mc:AlternateContent>
  <bookViews>
    <workbookView xWindow="0" yWindow="0" windowWidth="28770" windowHeight="12510"/>
  </bookViews>
  <sheets>
    <sheet name="Formulár" sheetId="1" r:id="rId1"/>
    <sheet name="Vzorový projekt SSC" sheetId="3" r:id="rId2"/>
    <sheet name="Vzorový projekt NDS" sheetId="5" r:id="rId3"/>
    <sheet name="Vzorový projekt ZSSK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 l="1"/>
  <c r="E40" i="5"/>
  <c r="E39" i="5"/>
  <c r="E37" i="5"/>
  <c r="E15" i="5"/>
  <c r="E58" i="3"/>
  <c r="E31" i="3"/>
  <c r="E30" i="3"/>
</calcChain>
</file>

<file path=xl/sharedStrings.xml><?xml version="1.0" encoding="utf-8"?>
<sst xmlns="http://schemas.openxmlformats.org/spreadsheetml/2006/main" count="1975" uniqueCount="568">
  <si>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</si>
  <si>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</si>
  <si>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</si>
  <si>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</si>
  <si>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</si>
  <si>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</si>
  <si>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</si>
  <si>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</si>
  <si>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</si>
  <si>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</si>
  <si>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</si>
  <si>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</si>
  <si>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</si>
  <si>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</si>
  <si>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</si>
  <si>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</si>
  <si>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</si>
  <si>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</si>
  <si>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</si>
  <si>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</si>
  <si>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</si>
  <si>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</si>
  <si>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</si>
  <si>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</si>
  <si>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</si>
  <si>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</si>
  <si>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</si>
  <si>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</si>
  <si>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</si>
  <si>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NDS</t>
  </si>
  <si>
    <t xml:space="preserve">stavba v realizácií s platným SP </t>
  </si>
  <si>
    <t>100 : 0</t>
  </si>
  <si>
    <t>D 26,5/100(80)</t>
  </si>
  <si>
    <t>4 - pruh</t>
  </si>
  <si>
    <t>úsek nezahŕňa MÚK</t>
  </si>
  <si>
    <t>úsek nezahŕňa úrovňové križovatky</t>
  </si>
  <si>
    <t xml:space="preserve">projekt nerieši dočasné napojenie, stavba sa napoji na križovatky v Hričovskom Podhradí a v Lietavskej Lúčke </t>
  </si>
  <si>
    <t>D3 HP - Strážov 23 579; Strážov - Žilina 28 413</t>
  </si>
  <si>
    <t>s projektom D3 HP - Strážov 19 261; Strážov - Žilina 18 945;                bez projektu D3 HP - Strážov 43 088; Strážov - Žilina 42 774 (prognóza r. 2028)</t>
  </si>
  <si>
    <t>23 829 (prognóza r. 2028)</t>
  </si>
  <si>
    <t>úspora času 45%, úspory z dopravnej nehodovosti 31%, úspora externalít 7%, úspora z ostatných prevádzkových nákladov 6%, úspora PHM 5%</t>
  </si>
  <si>
    <t>stavba neobsahuje odpočívadlo ani stredisko údržby</t>
  </si>
  <si>
    <t>užšia súťaž</t>
  </si>
  <si>
    <t>39 (5.3.2013 - 12.4.2013)</t>
  </si>
  <si>
    <t>hodnotiacim kritériom bola najnižšia cena</t>
  </si>
  <si>
    <t>predložených 10 žiadostí o účasť, 4 ponuky.</t>
  </si>
  <si>
    <t>225 (12.4.2013 - 22.11.2013)</t>
  </si>
  <si>
    <t xml:space="preserve"> 35 dní (25.09.2013 -29.10.2013)                                                                          • 17.06.2013 doručená námietka voči vylúčeniu uchádzača Dúha. 25.9.20213 doručená námietka proti vylúčeniu INC- HANT.                   • 29.10.2013 doručené rozhodnutie UVO o zastavení konania o námietkach Dúha a zamietnutí námietok INC-Hant.                  </t>
  </si>
  <si>
    <t>9.12.2013</t>
  </si>
  <si>
    <t>2/2019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</si>
  <si>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</si>
  <si>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</si>
  <si>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</si>
  <si>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</si>
  <si>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</si>
  <si>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</si>
  <si>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</si>
  <si>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</si>
  <si>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</si>
  <si>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</si>
  <si>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</si>
  <si>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</si>
  <si>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</si>
  <si>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</si>
  <si>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</si>
  <si>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 xml:space="preserve"> - 7 ks ucelených dieselových motorových jednotiek s kapaciou 160 sediacich cestujúcich
 - 14 ks ucelených dieselových motorových jednotiek s kapacitou 110 sediacich cestujúcich</t>
  </si>
  <si>
    <t>Predpokladané CIN = 77 000 000 eur</t>
  </si>
  <si>
    <t xml:space="preserve">nerelevantné </t>
  </si>
  <si>
    <t xml:space="preserve"> - celková cena  za dodanie celého rozsahu predmetu zákazky v EUR bez DPH – 70 bodov, 
 - počet miest na sedenie – 6 bodov,  
 - rozostup sedadiel orientovaných oproti sebe – 6 bodov,  
 - pomer trvalého výkonu DMJ Pkw na vlastnú hmotnosť mE celej prázdnej DMJ v kW/t, teda Pkw/mE – 6 bodov,  
 - kompatibilita ponúkaného riešenia – 6 bodov, 
 - najnižšie priemerné náklady na prevádzku a údržbu v EUR – 6 bodov</t>
  </si>
  <si>
    <t>PHZ:  77 000 000,00 EUR bez DPH,  
ponuka 76 999 000,00 EUR bez DPH</t>
  </si>
  <si>
    <t>podpis Kúpnej zmluvy: 28.3.2017, účinnosť KZ: 12.11.2017  (deň po účinnosti zmluvy o poskytnutí NFP) 
zverejnenie v CRZ: 29.3.2017, účinnosť CRZ: 30.3.2017</t>
  </si>
  <si>
    <t xml:space="preserve">predpokladané CIN = 77 000 000 eur
NFP = COV = 100% (z toho KF = 85%, ŠR SR = 15%)
vlastné zdroje = 0% </t>
  </si>
  <si>
    <t>skutočné CIN = 76 999 000 eur (100%)
Vlastné zdroje = 2 163 671,89 eur (2,81% z CIN)
NFP = 74 835 328,10 eur (97,19% z CIN)
z toho:  KF = 63 610 028,88 eur (82,61% z CIN), 
            ŠR SR = 11 225 299,22 eur (14,58% z CIN)</t>
  </si>
  <si>
    <t>Skutočný začiatok realizácie aktivity:
- hlavná aktivita 11/2017
- podporné aktivity 8/2015</t>
  </si>
  <si>
    <t>Plánované ukončenie realizácie aktivity:
- hlavná aktivita: 3/2021
- podporné aktivity: 5/2021</t>
  </si>
  <si>
    <r>
      <t xml:space="preserve"> </t>
    </r>
    <r>
      <rPr>
        <b/>
        <sz val="10"/>
        <rFont val="Arial"/>
        <family val="2"/>
        <charset val="238"/>
      </rPr>
      <t>- zverejnené Oznámenie o vyhlásení VO - zákazka DMJ, Vestník ES:</t>
    </r>
    <r>
      <rPr>
        <sz val="10"/>
        <rFont val="Arial"/>
        <family val="2"/>
        <charset val="238"/>
      </rPr>
      <t xml:space="preserve">
http://ted.europa.eu/udl?uri=TED:NOTICE:405971-2015:TEXT:SK:HTML
 </t>
    </r>
    <r>
      <rPr>
        <b/>
        <sz val="10"/>
        <rFont val="Arial"/>
        <family val="2"/>
        <charset val="238"/>
      </rPr>
      <t>- zverejnené Oznámenia o vyhlásení VO - zákazka DMJ, Vestník ÚVO SR:</t>
    </r>
    <r>
      <rPr>
        <sz val="10"/>
        <rFont val="Arial"/>
        <family val="2"/>
        <charset val="238"/>
      </rPr>
      <t xml:space="preserve">
https://www.uvo.gov.sk/vestnik/oznamenie/detail/305830?page=1&amp;limit=20&amp;sort=datumZverejnenia&amp;sort-dir=DESC&amp;ext=0&amp;cisloOznamenia=&amp;text=&amp;year=0&amp;dzOd=&amp;dzDo=&amp;cvestnik=&amp;doznamenia=-1&amp;dzakazky=-1&amp;dpostupu=-1&amp;mdodania=&amp;kcpv=&amp;opb=&amp;szfeu=&amp;flimit=-1&amp;nobstaravatel=&amp;nzakazky=
</t>
    </r>
    <r>
      <rPr>
        <b/>
        <sz val="10"/>
        <rFont val="Arial"/>
        <family val="2"/>
        <charset val="238"/>
      </rPr>
      <t xml:space="preserve"> - Správa o zákazke:</t>
    </r>
    <r>
      <rPr>
        <sz val="10"/>
        <rFont val="Arial"/>
        <family val="2"/>
        <charset val="238"/>
      </rPr>
      <t xml:space="preserve">
https://www.uvo.gov.sk/vyhladavanie-dokumentov/detail/803634
</t>
    </r>
    <r>
      <rPr>
        <b/>
        <sz val="10"/>
        <rFont val="Arial"/>
        <family val="2"/>
        <charset val="238"/>
      </rPr>
      <t>- Dokumenty zákazky:</t>
    </r>
    <r>
      <rPr>
        <sz val="10"/>
        <rFont val="Arial"/>
        <family val="2"/>
        <charset val="238"/>
      </rPr>
      <t xml:space="preserve">
https://www.uvo.gov.sk/vyhladavanie-zakaziek/detail/dokumenty/153250</t>
    </r>
  </si>
  <si>
    <t>Kúpna č. 4600003106/VS/2017 na dodanie dieselmotorových jednotiek
http://www.crz.gov.sk/index.php?ID=2871817&amp;l=sk</t>
  </si>
  <si>
    <t>webstránka projektu: 
http://www.slovakrail.sk/sk/o-spolocnosti/projekty-eu/modernizacia-zkv-opii-1-cast.html</t>
  </si>
  <si>
    <t>ZSSK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</si>
  <si>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</si>
  <si>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</si>
  <si>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</si>
  <si>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</si>
  <si>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</si>
  <si>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</si>
  <si>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</si>
  <si>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</si>
  <si>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</si>
  <si>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</si>
  <si>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</si>
  <si>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</si>
  <si>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 xml:space="preserve"> - finančná čistá súčasná hodnota investície  (FNPV_C): - 70 528 086
 - finančná čistá súčasná hodnota kapitálu  (FNPV_K): - 10 655 889</t>
  </si>
  <si>
    <t>100% výnosu projektu tvorí mýto pre nákladné automobily a autobusy</t>
  </si>
  <si>
    <t>393 660 000€/94,66%</t>
  </si>
  <si>
    <t>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u=-1&amp;druhZakazky=-1&amp;fin=-1</t>
  </si>
  <si>
    <t>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</t>
  </si>
  <si>
    <t>nezverejnená (Nebola zverejnená Správa o hodnotení EIA, zverejnené na enviroportáli sú iba Zmeny návrhovej činnosti (8a). )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</si>
  <si>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</si>
  <si>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</si>
  <si>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t xml:space="preserve">Zazmluvnené financovanie:
II.fáza: maximálna výška NFP: 280 523 941 €  z toho  85%=238 445 350€ 
15%= 42 078 591€. 
Za celý projekt: maximálna výška NFP:    392 241 053 € z toho 85%= 333 404 895 €
15%=58 836 158 €;           
Skutočné čerpanie za I.fázu bolo: 111 717 072 € aj s pozemkami.
Akcept.zml.hodnota s rezervou bez DPH=427 201 095-392 241 053=34 960 042 € financ.zo ŠR alebo z vlastných zdrojov - za obidve fázy 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</si>
  <si>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</si>
  <si>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</si>
  <si>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Žilinský kraj, okres Žilina,                                                                             Katastrálne územie: Dolný Hričov, Ovčiarsko, Bitarová, Brezany, Bánová, Hôrky, Bytčica, Lietavská Lúčka                                                          ťah D1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</si>
  <si>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</si>
  <si>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</si>
  <si>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</si>
  <si>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</si>
  <si>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</si>
  <si>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</si>
  <si>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</si>
  <si>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</si>
  <si>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</si>
  <si>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</si>
  <si>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</si>
  <si>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</si>
  <si>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</si>
  <si>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</si>
  <si>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</si>
  <si>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</si>
  <si>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</si>
  <si>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</si>
  <si>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r>
      <rPr>
        <b/>
        <sz val="11"/>
        <color theme="1"/>
        <rFont val="Arial"/>
        <family val="2"/>
        <charset val="238"/>
      </rPr>
      <t xml:space="preserve">ponuky: </t>
    </r>
    <r>
      <rPr>
        <sz val="11"/>
        <color theme="1"/>
        <rFont val="Arial"/>
        <family val="2"/>
        <charset val="238"/>
      </rPr>
      <t xml:space="preserve">1. Vylúčený v zmysle § 42 ods. (4) písm. a) zákona - nedoručenie vysvetlenia ponuky v lehote. 2. Vylúčený  v zmysle § 42 ods. (1) zákona - zmena záväzného technického riešenia.                                                 </t>
    </r>
    <r>
      <rPr>
        <b/>
        <sz val="11"/>
        <color theme="1"/>
        <rFont val="Arial"/>
        <family val="2"/>
        <charset val="238"/>
      </rPr>
      <t xml:space="preserve"> žiadosti o účasť</t>
    </r>
    <r>
      <rPr>
        <sz val="11"/>
        <color theme="1"/>
        <rFont val="Arial"/>
        <family val="2"/>
        <charset val="238"/>
      </rPr>
      <t xml:space="preserve">: vylúčenia v zmysle § 33 ods. 7 písm. a) a c) - 2 záujemcovia nesplnil podmienky účasti. 
</t>
    </r>
  </si>
  <si>
    <t>Dĺžka trvania kontroly Úradom pre VO (druhá ex-ante kontrola)</t>
  </si>
  <si>
    <t>Dĺžka trvania revíznych postupov VO (od predloženia prvotných dokumentov po právoplatné rozhodnutie)</t>
  </si>
  <si>
    <t xml:space="preserve">D1 Hričovské Podhradie - Lietavská Lúčka </t>
  </si>
  <si>
    <t>Úsek rieši diaľnicu D1 v Žilinskom kraji, ktorá odľahčí zaťaženosť ciest I/18 a I/64 prechádzajúcich intravilánom obce Dolný Hričov a mestom Žilina. Vozidlá pohybujúce sa po týchto cestách sú zdrojom hluku a znečistenia z výfukových plynov. Účelom a cieľom stavby je dobudovať základný ťah D1, čím sa skvalitnia podmienky pre plynulosť, rýchlosť a bezpečnosť cestnej premávky ako aj lepšie životné podmienky.</t>
  </si>
  <si>
    <t xml:space="preserve"> 2 tunely - dl. 2 363,50 a 685,50,                                                         plný profil, kategória tunela 2T-8,0</t>
  </si>
  <si>
    <t>Stavebné povolenie z 24.10.2008/ pravol. 26.11.2008</t>
  </si>
  <si>
    <t>N/A</t>
  </si>
  <si>
    <t>01/2014</t>
  </si>
  <si>
    <t xml:space="preserve">Dotknuté kraje: Banskobystrický kraj, Trenčiansky kraj, Žilinský kraj 
Traťové úseky: 
- Prievidza - Horná Štubňa,
- Horná Štubňa - Vrútky,
- Zvolen - Kremnica - Horná Štubňa,
- Zvolen - Jesenské - Tisovec,
- Zvolen - Banská Bystrica - Brezno. </t>
  </si>
  <si>
    <t xml:space="preserve"> - technicky a vekovo zastarané koľajové vozidlá jazdiace v rámci regiónu Banská Bystrica,
- vysoká poruchovosť a nízka spoľahlivosť vozidiel,
- nadmerné náklady na prevádzku a opravu,
- zvýšená environmentálna záťaž,
- nedostatočná atraktívnosť a konkurencieschovpnosť železničnej osobnej dopravy v danom regióne, 
- pokles cestujúcich.</t>
  </si>
  <si>
    <t xml:space="preserve">Zvýšenie atraktivity a kvality služieb železničnej verejnej osobnej dopravy prostredníctvom obnovy mobilných prostriedkov, t.j. prispieť k skvalitneniu služieb železničnej osobnej dopravy a k zlepšeniu dopravnej obslužnosti regiónu Banská Bystrica nahradením časti zastaraných železničných koľajových vozidiel novými DMJ a napomôcť tak úspešnému budovaniu IDS v uvedenom regióne. Prostredníctvom nových koľajových vozidiel vytvoriť podmienky pre integráciu a harmonizáciu systému osobnej dopravy v danom regióne, zvýšiť kvalitu prepravných služieb, čo prispeje k získaniu nových cestujúcich, a zníženiť environmentálnu záťaž. 
</t>
  </si>
  <si>
    <t xml:space="preserve">Trať KCP 145: Prievidza – Horná Štubňa
Trať: Horná Štubňa – Prievidza;
Predpoklad 100%-ného nahradenia existujúcich vozidiel novými vozidlami v štruktúre 2x DMJ 160 a 1 x DMJ 110.
Trať KCP 170: Horná Štubňa – Vrútky
Trať KCP 171: Zvolen – Kremnica – Horná Štubňa
Trať: Zvolen – Vrútky;
Predpoklad 100%-ného nahradenia existujúcich vozidiel novými vozidlami v štruktúre 3 x DMJ 160 a 3 x DMJ 110.
Trať KCP 160: Zvolen – Jesenské – Tisovec
Trať: Zvolen – Jesenské – Tisovec;
Predpoklad 50%-ného nahradenia existujúcich vozidiel novými vozidlami v štruktúre 2 x DMJ 160 a 6 x DMJ 110. Zostávajúcich 50% budú vozidlá radu 812 + 012 v počte 8 súprav.
Trať KCP 170 + 172: Zvolen – Banská Bystrica – Brezno
Trať: Zvolen – Brezno;
Predpoklad 33%-ného nahradenia existujúcich vozidiel novými vozidlami v štruktúre 3 x DMJ 110. Zostávajúcich 66% budú vozidlá radu B a radu 812 + 012 v počte 6 súprav.
</t>
  </si>
  <si>
    <t>74 835 328,10 € / 97,19%</t>
  </si>
  <si>
    <t>Vyhlásenie o začatí realizácie hlavných aktivít Projektu: 12.11.2017
Dátum účinnosti Kúpnej zmluvy na dodanie dieselmotorových jednotiek - 12.11.2017</t>
  </si>
  <si>
    <t xml:space="preserve">priemerná úspora času na jedného cestujúceho: 2 min. 25 sek.
hodnota úspory času za obdobie 30 rokov: 68 544 877 € 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</si>
  <si>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</si>
  <si>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</si>
  <si>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</si>
  <si>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</si>
  <si>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</si>
  <si>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</si>
  <si>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</si>
  <si>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</si>
  <si>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</si>
  <si>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</si>
  <si>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</si>
  <si>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</si>
  <si>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</si>
  <si>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</si>
  <si>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</si>
  <si>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</si>
  <si>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</si>
  <si>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</si>
  <si>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</si>
  <si>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</si>
  <si>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</si>
  <si>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</si>
  <si>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</si>
  <si>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</si>
  <si>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</si>
  <si>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</si>
  <si>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</si>
  <si>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</si>
  <si>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</si>
  <si>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</si>
  <si>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</si>
  <si>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https://www.facebook.com/pg/pomoc.na.dialnici/photos/?tab=album&amp;album_id=1846806715636333
 https://www.ndsas.sk/stavby/vystavba/hricovske-podhradie-lietavska-lucka</t>
  </si>
  <si>
    <t xml:space="preserve">Modernizácia vozového parku ZSSK v rámci OPII - 1. časť 
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</si>
  <si>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</si>
  <si>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</si>
  <si>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</si>
  <si>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</si>
  <si>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</si>
  <si>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</si>
  <si>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</si>
  <si>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</si>
  <si>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</si>
  <si>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</si>
  <si>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</si>
  <si>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</si>
  <si>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</si>
  <si>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</si>
  <si>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</si>
  <si>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</si>
  <si>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</si>
  <si>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</si>
  <si>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</si>
  <si>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</si>
  <si>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</si>
  <si>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</si>
  <si>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</si>
  <si>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</si>
  <si>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</si>
  <si>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</si>
  <si>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</si>
  <si>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</si>
  <si>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</si>
  <si>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</si>
  <si>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</si>
  <si>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</si>
  <si>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</si>
  <si>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</si>
  <si>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</si>
  <si>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</si>
  <si>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</si>
  <si>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</si>
  <si>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</si>
  <si>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</si>
  <si>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</si>
  <si>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</si>
  <si>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</si>
  <si>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</si>
  <si>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</si>
  <si>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</si>
  <si>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</si>
  <si>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</si>
  <si>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</si>
  <si>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</si>
  <si>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</si>
  <si>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</si>
  <si>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</si>
  <si>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</si>
  <si>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</si>
  <si>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</si>
  <si>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</si>
  <si>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</si>
  <si>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</si>
  <si>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</si>
  <si>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</si>
  <si>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</si>
  <si>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</si>
  <si>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</si>
  <si>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</si>
  <si>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</si>
  <si>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</si>
  <si>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</si>
  <si>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</si>
  <si>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</si>
  <si>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</si>
  <si>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</si>
  <si>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</si>
  <si>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</si>
  <si>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</si>
  <si>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</si>
  <si>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</si>
  <si>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</si>
  <si>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</si>
  <si>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</si>
  <si>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</si>
  <si>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</si>
  <si>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</si>
  <si>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</si>
  <si>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</si>
  <si>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</si>
  <si>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</si>
  <si>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</si>
  <si>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</si>
  <si>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</si>
  <si>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</si>
  <si>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</si>
  <si>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</si>
  <si>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</si>
  <si>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</si>
  <si>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</si>
  <si>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</si>
  <si>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</si>
  <si>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</si>
  <si>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</si>
  <si>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</si>
  <si>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</si>
  <si>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</si>
  <si>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</si>
  <si>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</si>
  <si>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</si>
  <si>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</si>
  <si>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</si>
  <si>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</si>
  <si>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</si>
  <si>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</si>
  <si>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</si>
  <si>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</si>
  <si>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</si>
  <si>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</si>
  <si>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</si>
  <si>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</si>
  <si>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</si>
  <si>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</si>
  <si>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</si>
  <si>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</si>
  <si>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</si>
  <si>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</si>
  <si>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</si>
  <si>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</si>
  <si>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</si>
  <si>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</si>
  <si>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</si>
  <si>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</si>
  <si>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</si>
  <si>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</si>
  <si>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</si>
  <si>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</si>
  <si>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</si>
  <si>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</si>
  <si>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</si>
  <si>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</si>
  <si>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</si>
  <si>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</si>
  <si>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</si>
  <si>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</si>
  <si>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</si>
  <si>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</si>
  <si>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</si>
  <si>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</si>
  <si>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</si>
  <si>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</si>
  <si>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</si>
  <si>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</si>
  <si>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</si>
  <si>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</si>
  <si>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</si>
  <si>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</si>
  <si>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</si>
  <si>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</si>
  <si>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</si>
  <si>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</si>
  <si>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</si>
  <si>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</si>
  <si>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</si>
  <si>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</si>
  <si>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</si>
  <si>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</si>
  <si>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</si>
  <si>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</si>
  <si>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</si>
  <si>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</si>
  <si>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</si>
  <si>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</si>
  <si>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</si>
  <si>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</si>
  <si>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Merateľné ukazovatele projektu: 
1) počet obnovených vlakových súprav v žel. verejnej osobnej doprave = 21
2) počet prepravených cestujúcich vo verejnej žel. osobnej doprave = 6 640 482</t>
  </si>
  <si>
    <t xml:space="preserve">nediskontovaná hodnota úspory času za obdobie 30 rokov: 68 544 877 € </t>
  </si>
  <si>
    <t xml:space="preserve">
Priemerné plánované ročné vlkm v zmysle CBA: 
2 427 333 vlkm  
z toho priemerné ročné vlkm za: 
- jednotky DMJ (21 ks) predstavujú 1 483 067 vlkm
- ostatné ŽKV regiónu predstavujú 944 265 vlkm
Plánované ročné vlkm v zmysle CBA pre rok 2021 (začiatok dopadového obdobia) = 2 380 862 vlkm</t>
  </si>
  <si>
    <t>Priemerný plánovaný ročný dopravný výkon vo vlkm na 1 DMJ =  70 622 vlkm</t>
  </si>
  <si>
    <t>Priemerný plánovaný ročný dopravný výkon vo vlkm na 1 DMJ =  70 622 vlkm/305 dní = 232 vlkm za deň</t>
  </si>
  <si>
    <t>305 dni</t>
  </si>
  <si>
    <t>max do 16 % = zahŕňa plánované, neplánované opravy</t>
  </si>
  <si>
    <t xml:space="preserve">r. 2019  = + 0,12 %, 
za 30 rokov = -1,15%.
 </t>
  </si>
  <si>
    <t xml:space="preserve">V zmysle CBA bude v roku 2026  oproti roku 2016 nárast počtu cestujúcich predstavovať hodnotu cca 15,15% </t>
  </si>
  <si>
    <t>Diskontované IN = 72 564 247
Diskontované PN = 504 143 903</t>
  </si>
  <si>
    <t xml:space="preserve">Rast príjmov z cestovného
rast kompenzácie zo ZoDSVZ
</t>
  </si>
  <si>
    <t>nediskontovaná hodnota prínosov = 237 996 386 €</t>
  </si>
  <si>
    <t xml:space="preserve">1. úspora na externalitách = 35,46%
2. úspora času = 28,80%
3. úspora na nehodovosti = 25,73%
4. úspora prevádzkových nákladov autobusovej a automobilovej dopravy vrátane vplyvu na prevádzkové náklady prepravcu = 6,90%
5. úspora počtu autobusov = 3,11% </t>
  </si>
  <si>
    <t>Zazmluvnené IN (v zmysle KZ č. 4600003106/VS/2017 na dodanie dieselmotorových jednotiek) = 76 999 000,00 €</t>
  </si>
  <si>
    <t>11.1.2016 (do 10.00 hod.)
(LPP v súlade s  § 51 ods. 1 písm. a) zákona č.25/2006 Z.z. o verejnom obstarávaní a o zmene a doplnení niektorých zákonov)</t>
  </si>
  <si>
    <t xml:space="preserve">
59 dní
odo dňa odoslania Oznámenia o vyhlásení VO na zverejnenie 
(od 13.11.2015 do 11.1.2016)
54 dní
odo dňa zverejnenia Oznámenia o vyhlásení VO v Dodatku k Ú.v. EÚ pod značkou 
2015/S 223-405971 (od 13.11.2015 do 18.11.2015)
</t>
  </si>
  <si>
    <t xml:space="preserve">nesplnenie požiadaviek na predmet zákazky (po otváraní ponúk časť Ostatné)
- jedna ponuka vylúčená v súlade s §42 ods. 1 zákona č.25/2006 Z.z. o verejnom obstarávaní a o zmene a doplnení niektorých zákonov -za nezloženie zábezpeky 
- dve ponuky vylúčené v súlade s §42 ods. 1 zákona č.25/2006 Z.z. o verejnom obstarávaní a o zmene a doplnení niektorých zákonov-za to, že ponuka nespĺňa požiadavky na predmet zákazky
</t>
  </si>
  <si>
    <t xml:space="preserve">45
(od 04.02.2017-21.03.2017)
Druhá ex-ante kontrola vykonaná riadiacim orgánom MDV SR. Podľa dokumentácie z verejného obstarávania ZSSK nepožadovala vykonať kontrolu Úradom  pre verejné obstarávanie pred podpisom zmluvy z vlastného podnetu ZSSK podľa § 146 ods. 2 zákona č. 25/2006 Z.z. o verejnom obstarávaní a o zmene a doplnení niektorých zákonov
</t>
  </si>
  <si>
    <r>
      <rPr>
        <sz val="11"/>
        <rFont val="Arial"/>
        <family val="2"/>
        <charset val="238"/>
      </rPr>
      <t>Výstavba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color rgb="FF7030A0"/>
        <rFont val="Arial"/>
        <family val="2"/>
        <charset val="238"/>
      </rPr>
      <t>11,3 km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diaľnice D1</t>
    </r>
    <r>
      <rPr>
        <sz val="11"/>
        <color theme="8" tint="-0.249977111117893"/>
        <rFont val="Arial"/>
        <family val="2"/>
        <charset val="238"/>
      </rPr>
      <t>,</t>
    </r>
    <r>
      <rPr>
        <sz val="11"/>
        <color rgb="FF7030A0"/>
        <rFont val="Arial"/>
        <family val="2"/>
        <charset val="238"/>
      </rPr>
      <t xml:space="preserve"> časti diaľničného obchvatu Žiliny</t>
    </r>
  </si>
  <si>
    <t xml:space="preserve">- dobudovanie základného ťahu diaľnice, - kongescie dopravy na ceste I/18,- vysoká intenzita tranzitnej dopravy, - dosahovanie emisných limitov v danej oblasti pri súčastnej intenzite, - negatívny vplyv hluku z dopravy,  </t>
  </si>
  <si>
    <t>neposudzovali sa iné alternatívy dopravy,   bez variantných riešení - trasovanie  je identické pre daný úsek vo všetkých stupňoch dokumentácie   (nebola vypracovaná štúdia realizovateľnosti)</t>
  </si>
  <si>
    <t>11 / 0</t>
  </si>
  <si>
    <t xml:space="preserve"> 3 673,93 m / 32,46 %</t>
  </si>
  <si>
    <t>95 637m2</t>
  </si>
  <si>
    <t>rekonštrukcie+opravy: 159 050</t>
  </si>
  <si>
    <t xml:space="preserve">betónové 5 599 m a oceľové 26 779    </t>
  </si>
  <si>
    <t xml:space="preserve">2ks / Trasa diaľnice mimoúrovňovo križuje železničnú trať ŽSR Bratislava – Žilina v km 24,470 a trať ŽSR Žilina – Rajec v km 34,700; 
Vzdialenosť -  10 230m
</t>
  </si>
  <si>
    <t>DSP - od 8/2008</t>
  </si>
  <si>
    <t xml:space="preserve">Stavba v realizácii, v rámci prípravy prevzaté všetky stupne dokumentácie, </t>
  </si>
  <si>
    <t xml:space="preserve">5300  - Vzhľadom na to, že skrátenie trasy pre tranzitnú dopravu bude plnohodnotne prínosné až po dobudovaní nadväzujúceho úseku D1 LL  – Višňové – Dubná Skala, použitý údaj tak len opisuje teoretické porovnanie dĺžky úseku D1 HP – LL v porovnaní so súčasnou cestnou sieťou, ktorá spája práve začiatok a koniec posudzovaného úseku (body Hričovské Podhradie a Lietavskú Lúčku). Poskytuje tak len obmedzenú výpovednú hodnotu o skutočne ušetrenej vzdialenosti. </t>
  </si>
  <si>
    <t xml:space="preserve">73 169 000 eur/rok 2025                </t>
  </si>
  <si>
    <t xml:space="preserve">11 164 000 eur/rok 2025                 </t>
  </si>
  <si>
    <r>
      <rPr>
        <sz val="11"/>
        <rFont val="Arial"/>
        <family val="2"/>
        <charset val="238"/>
      </rPr>
      <t>2 461 124</t>
    </r>
    <r>
      <rPr>
        <sz val="11"/>
        <color theme="1"/>
        <rFont val="Arial"/>
        <family val="2"/>
        <charset val="238"/>
      </rPr>
      <t xml:space="preserve"> 000 € (údaj zahŕňa aj časové úspory za nadväzujúci úsek D1 Lietavská Lúčka - Višňové - Dubná Skala, keďže ekonomická časť bola vypracovaná spoločne pre obidva úseky)         </t>
    </r>
  </si>
  <si>
    <r>
      <rPr>
        <sz val="11"/>
        <rFont val="Arial"/>
        <family val="2"/>
        <charset val="238"/>
      </rPr>
      <t>1 708 237 619</t>
    </r>
    <r>
      <rPr>
        <sz val="11"/>
        <color theme="1"/>
        <rFont val="Arial"/>
        <family val="2"/>
        <charset val="238"/>
      </rPr>
      <t xml:space="preserve"> € (údaj zahŕňa aj nadväzujúci úsek D1 Lietavská Lúčka - Višňové - Dubná Skala, keďže ekonomická časť bola vypracovaná spoločne pre obidva úseky)         </t>
    </r>
  </si>
  <si>
    <t>419 198 168 € z toho rezerva 35 349 067 € (CÚ 2005 - št. exp.)</t>
  </si>
  <si>
    <t xml:space="preserve">Protokol o vykonaní štátnej expertízy č.12/2005 </t>
  </si>
  <si>
    <t>Príprava - 10 509 007€ ;                                                                                                  MPV - 12 921 144€</t>
  </si>
  <si>
    <t>Príprava : 0 ;                                                                                                                  MPV : odhad 700 000€</t>
  </si>
  <si>
    <t>443 283 961€  hodnota PHZ bez rezervy; projekt obsahuje rezervu; (FIDIC - Zmluvné podmienky pre technológické zariadenie a projektovanie - realizáciu - Žltá kniha FIDIC)</t>
  </si>
  <si>
    <t>388 364 632 € (hodnota zmluvnej cena bez rezervy); projekt obsahuje 10% rezervu</t>
  </si>
  <si>
    <t>26 981 698€ k 31.3.2018</t>
  </si>
  <si>
    <t>31.07.2013 / 20.08.2013</t>
  </si>
  <si>
    <t>PHZ: 487 612 357 EUR bez DPH (vrátane rezervy),                                                                                     (427 201 094,97  -                                      463 201 618,51)</t>
  </si>
  <si>
    <t>48 mesiacov</t>
  </si>
  <si>
    <t>48 mes (1460 dní) / 60 mesiacov (1850 dní)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</si>
  <si>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</si>
  <si>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</si>
  <si>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</si>
  <si>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</si>
  <si>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</si>
  <si>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</si>
  <si>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</si>
  <si>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</si>
  <si>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</si>
  <si>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</si>
  <si>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</si>
  <si>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</si>
  <si>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</si>
  <si>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</si>
  <si>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</si>
  <si>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</si>
  <si>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</si>
  <si>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</si>
  <si>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</si>
  <si>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</si>
  <si>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</si>
  <si>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</si>
  <si>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</si>
  <si>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</si>
  <si>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</si>
  <si>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</si>
  <si>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</si>
  <si>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</si>
  <si>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</si>
  <si>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</si>
  <si>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</si>
  <si>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</si>
  <si>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</si>
  <si>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</si>
  <si>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</si>
  <si>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</si>
  <si>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</si>
  <si>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</si>
  <si>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</si>
  <si>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</si>
  <si>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</si>
  <si>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</si>
  <si>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</si>
  <si>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</si>
  <si>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</si>
  <si>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</si>
  <si>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</si>
  <si>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</si>
  <si>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</si>
  <si>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</si>
  <si>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</si>
  <si>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</si>
  <si>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</si>
  <si>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</si>
  <si>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</si>
  <si>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</si>
  <si>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</si>
  <si>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</si>
  <si>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</si>
  <si>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</si>
  <si>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</si>
  <si>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</si>
  <si>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</si>
  <si>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</si>
  <si>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</si>
  <si>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</si>
  <si>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</si>
  <si>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</si>
  <si>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</si>
  <si>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</si>
  <si>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</si>
  <si>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</si>
  <si>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</si>
  <si>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</si>
  <si>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</si>
  <si>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</si>
  <si>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</si>
  <si>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</si>
  <si>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</si>
  <si>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</si>
  <si>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</si>
  <si>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</si>
  <si>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</si>
  <si>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</si>
  <si>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</si>
  <si>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</si>
  <si>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</si>
  <si>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</si>
  <si>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</si>
  <si>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</si>
  <si>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</si>
  <si>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</si>
  <si>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</si>
  <si>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</si>
  <si>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</si>
  <si>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</si>
  <si>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</si>
  <si>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</si>
  <si>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</si>
  <si>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</si>
  <si>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>17.3.2014/03.07.2014</t>
  </si>
  <si>
    <t>31/141</t>
  </si>
  <si>
    <t>PHZ 27 121 000                                       16 258 398,22 bez DPH/19 510 077,86 vr.DPH                                                          27 369 668,76 bez DPH/32 843 602,51 vr.DPH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</si>
  <si>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</t>
    </r>
  </si>
  <si>
    <t>352 dní od pôvodného termínu                          242 dní od predĺženého termínu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</si>
  <si>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</si>
  <si>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</si>
  <si>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</si>
  <si>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t>Obstaranie 21 ks dieselových motorových jednotiek pre regionálne vlaky</t>
  </si>
  <si>
    <r>
      <t xml:space="preserve">Boli analyzované 4 scenáre: 
1) keby sa neurobilo nič  - predpokladá zachovanie súčasného stavu a počtu ŽKV pre potreby prevádzky a len nevyhnutné prevádzkové udržiavanie jestvujúcich ŽKV,
- dlhodobo neudržateľný a nekompatibilný so stratégiou rozvoja regionálnej ŽOD, 
- posúdené ako vecne a ekonomicky neprijateľné riešenie.
2) keby sa urobilo minimum  - predpokladá zachovanie potrebnej štruktúry a technickej životnosti ŽKV pre potreby ŽOD v regióne Banská Bystrica prostredníctvom ich nevyhnutnej údržby a opráv. Zároveň predpokladá každoročnú modernizáciu len obmedzeného počtu vozidiel, 
- nízke efekty scenára, 
- neprispieva k dosiahnutiu strategických cieľov v oblasti ŽOD,
- počet obnovených vozidiel nie je dostatočný čo sa týka potrieb prevádzky, zvýšenia kvality prepravy a prírastku nových cestujúcich.
3) keby sa urobilo niečo  - predpokladá nákup primeraného počtu nových ŽKV,
- ide o najvyhovujúcejší variant z hľadiska posúdenia vecnej, technickej, časovej a finančnej náročnosti investície ako aj z hľadiska celkového prínosu pre životné, sociálne a ekonomické prostredie v dotknutých územiach budovaného IDSBB. 
4) keby sa urobilo maximum  - posudzuje alternatívnu možnosť výmeny všetkých zastaraných ŽKV,
ktoré sú prevádzkované na jednotlivých úsekoch železničných tratí v rámci regiónu Banská Bystrica, 
- uvedená alternatíva by bola investične veľmi náročná.  
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Iné varianty neboli posudzované.
</t>
    </r>
  </si>
  <si>
    <t>Zverejnenie Predbežného oznámenia: 
- v dodatku k ú.v. EÚ č. 147/2015 zo dňa 1.8.2015, č. 2015/S 147-270083,  
- vo vestníku VO č. 151/2015 zo dňa 3.8.2015, č. 15887-POT,  
Zverejnenie Oznámenia o vyhlásení VO: 
- v dodatku k ú.v. EÚč. 223/2015 zo dňa 18.11.2015, č. 2015/S 223-405971 (odoslané 13.11.2015)  
- vo vestníku VO č. 228/2015 zo dňa 18.11.2015, č. 22865-MST</t>
  </si>
  <si>
    <t> Verejná súťaž podľa § 51 zákona č.25/2006 Z.z. o verejnom obstarávaní a o zmene a doplnení niektorých zákonov</t>
  </si>
  <si>
    <r>
      <rPr>
        <b/>
        <sz val="10"/>
        <rFont val="Arial"/>
        <family val="2"/>
        <charset val="238"/>
      </rPr>
      <t>386</t>
    </r>
    <r>
      <rPr>
        <sz val="10"/>
        <rFont val="Arial"/>
        <family val="2"/>
        <charset val="238"/>
      </rPr>
      <t xml:space="preserve"> 
(11.1.2016-31.1.2017, od LPP po odoslanie oznámenia o výsledku úspešnému uchádzačovi)</t>
    </r>
  </si>
  <si>
    <r>
      <rPr>
        <b/>
        <sz val="10"/>
        <rFont val="Arial"/>
        <family val="2"/>
        <charset val="238"/>
      </rPr>
      <t xml:space="preserve">74 dní </t>
    </r>
    <r>
      <rPr>
        <sz val="10"/>
        <rFont val="Arial"/>
        <family val="2"/>
        <charset val="238"/>
      </rPr>
      <t xml:space="preserve">
 - prvotné preloženie dokumentov na ÚVO - 11.07.2016,
 - doplnené predloženie dokumentov: 8.8.2016,
 - rozhodnutie ÚVO: 23.09.2016 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</si>
  <si>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</si>
  <si>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</si>
  <si>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</si>
  <si>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</si>
  <si>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</si>
  <si>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</si>
  <si>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</si>
  <si>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</si>
  <si>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</si>
  <si>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</si>
  <si>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</si>
  <si>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</si>
  <si>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dobudovanie 11,317 km základného ťahu diaľnice, - odľahčenie intravilány od tranzitnej dopravy cesty I/18 - 59%</t>
  </si>
  <si>
    <t xml:space="preserve">vozidlá / 24h (cesta I/18, intravilán mesta Žilina, úsek medzi svetelnou križovatkou pri Tescu a MÚK pri Celulózke):                                                                                                                      r. 2018 intenzita bez projektu 34 061, intenzita s projektom 13 833 / -59%                                               r. 2028 intenzita bez projektu 42 864, intenzita s projektom 16 591 / -61%                    </t>
  </si>
  <si>
    <t>Z celkových investičných nákladov 71,81% sú odhadované zdroje EÚ, Spolufinancovanie je 12,67%, 15,52% sú zdroje ŠR a iné zdroje na I. aj II. fázu</t>
  </si>
  <si>
    <t xml:space="preserve">nezverejnené </t>
  </si>
  <si>
    <t>EÚ zdroje-85% , Spolufinan.15%, z maximálnej výšky NFP;</t>
  </si>
  <si>
    <t xml:space="preserve"> NN (neoprávnené náklady) zo ŠR alebo z vlastných zdrojov</t>
  </si>
  <si>
    <t>6 640 482 cestujúcich (dopadový ukazovateľ naplnený v r. 2026)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</si>
  <si>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</si>
  <si>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</si>
  <si>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</si>
  <si>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</si>
  <si>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</si>
  <si>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>I/66 Brezno - obchvat, II. etapa, 1.úsek</t>
  </si>
  <si>
    <t>Vybudovanie 1.úseku II.etapy preložky cesty I/66 obchvatom mesta Brezno v dĺžke 1,640 km</t>
  </si>
  <si>
    <t>Banskobystrický kraj                                                                okres Brezno                                                                              cesta I/66</t>
  </si>
  <si>
    <t>3/0</t>
  </si>
  <si>
    <t>novovybudovaná cesta (1,640 km), úspora času v cestnej doprave na cestách I.tr. (976 541  €),  odstránenie kritickej nehodovej lokality/kolízneho bodu na ceste I.tr (0 ks), úspora produkcie emisií NO2 vplyvom výstavby ciest I. tr. (0,682 tony), úspora produkcie emisí PM10 vplyvom výstavby ciest I.tr. (0,108 tony)</t>
  </si>
  <si>
    <t>C 9,5/70</t>
  </si>
  <si>
    <t>Účelom stavby je vybudovanie časti preložky cesty I/66 južným obchvatom mesta Brezno. Výstavbou preložky cesty I/66 a až celej II. etapy sa vylúči tranzitná doprava z centra mesta Brezna. V meste sa tým zvýši priepustnosť dopravy, zníži sa hluk, emisie a zvýši sa bezpečnosť cestnej premávky. Hlavným cieľom vybudovania II. etapy 1. úseku, spolu s I. etapu je odbremenenie centra mesta od tranzitnej, prevažne ťažkej nákladnej dopravy, ktorá smeruje cez mesto ďalej po cestách I/66, I/72 a II/529.</t>
  </si>
  <si>
    <t>Projekt priamo nadväzuje a je pokračovaním projektu "I/66 Brezno - obchvat, I.etapa", realizovanom v dĺžke 2,542 km a slúži k dobudovaniu ďalšej časti obchvatu mesta Brezno, ktorá bola dokončená a uvedená do prevádzky v roku 2017.  Trasa cesty I/66 v súčasnosti vedie cez centrum mesta Brezno, čo prináša nepriaznivé vplyvy dopravy na obyvateľov mesta a jeho rozvoj.Cesta má úseky s nevhodným šírkovým usporiadaním, nevyhovujúce smerové vedenie, neprehľadné úseky bez možnosti predbiehania, dopravne a kapacitne nevyhovujúce križovatky, čo pri súčasnej intenzite dopravy vyvoláva kongescie, znižovanie jazdných rýchlostí, vznik kolízií a dopravných nehôd.Okrem priamych ekonomických strát vyplývajúcich z dopravnej nehodovosti, zvýšenej energetickej náročnosti a časových strát cestujúcich, vplýva súčasný stav na ceste I/66 negatívne na životné prostredie v blízkosti komunikácie v dotknutých sídlach  zvýšenou produkciou hluku, emisiami exhalátov a nečistôt.</t>
  </si>
  <si>
    <t>Pri výpočte grantu z fondov EÚ sa neuplatňuje metóda výpočtu finančnej medzery. Finančná medzera projektu predstavuje automatickú hodnotu 100%.</t>
  </si>
  <si>
    <t>Úspora prevádzkových nákladov vozidiel 0,68 %</t>
  </si>
  <si>
    <t>Úspora na externalitách (25,26%),  úspora  času (56,08 % ),  zostatková  hodnota (26,45%)</t>
  </si>
  <si>
    <t>ENPV:     5 248 083</t>
  </si>
  <si>
    <t>EIRR:    5,62%</t>
  </si>
  <si>
    <t>B/C:   1,1</t>
  </si>
  <si>
    <t xml:space="preserve">FNPV /C:          - 26 043 056                                                        FNPV /K:          - 5 046 771        </t>
  </si>
  <si>
    <t>interné  riadenie  projekty</t>
  </si>
  <si>
    <t>PHZ s DPH</t>
  </si>
  <si>
    <t>cena  zo  zmluvy  o  dielo s  DPH (Združenie  SMS VIAKORP)</t>
  </si>
  <si>
    <t>30 mesiacov</t>
  </si>
  <si>
    <t>30 mesiacov https://www.crz.gov.sk/index.php?ID=4943131&amp;l=sk</t>
  </si>
  <si>
    <t>z  CBA /print/</t>
  </si>
  <si>
    <t>z ŽNFP z 19.2.2020</t>
  </si>
  <si>
    <r>
      <t xml:space="preserve">pre ZSSK, očakávaný </t>
    </r>
    <r>
      <rPr>
        <sz val="11"/>
        <rFont val="Arial"/>
        <family val="2"/>
        <charset val="238"/>
      </rPr>
      <t>správkový</t>
    </r>
    <r>
      <rPr>
        <sz val="11"/>
        <color theme="1"/>
        <rFont val="Arial"/>
        <family val="2"/>
        <charset val="238"/>
      </rPr>
      <t xml:space="preserve"> stav</t>
    </r>
  </si>
  <si>
    <t>nadlimitná zákazka</t>
  </si>
  <si>
    <t>https://www.ssc.sk/sk/cinnosti/vystavba-a-rekonstrukcia/projekty-eu-fondy/projekty-opii/i-66-brezno-obchvat-ii-etapa-1-usek.ssc</t>
  </si>
  <si>
    <t>20.01.2020/18.02.2020</t>
  </si>
  <si>
    <t>74/103</t>
  </si>
  <si>
    <t>Odovzdanie staveniska: 07.09.2020</t>
  </si>
  <si>
    <t>https://www.uvo.gov.sk/vestnik/oznamenie/detail/426252?page=1&amp;limit=20&amp;sort=datumZverejnenia&amp;sort-dir=DESC&amp;ext=0&amp;cisloOznamenia=&amp;text=I%2F66+Brezno-+obchvat&amp;year=0&amp;dzOd=&amp;dzDo=&amp;cvestnik=&amp;doznamenia=-1&amp;dzakazky=-1&amp;dpostupu=-1&amp;mdodania=&amp;kcpv=&amp;opb=&amp;szfeu=&amp;flimit=-1&amp;nobstaravatel=&amp;ndodavatel=&amp;nzakazky=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uvo.gov.sk/vyhladavanie-zakaziek/detail/125237?page=1&amp;limit=20&amp;sort=datumAktualizacie&amp;sort-dir=DESC&amp;ext=0&amp;text=&amp;nazovZakazky=I%2F66+Brezno+-+obchvat&amp;obstarNazov=&amp;obstarIco=&amp;cpv=&amp;datumAktualizacie=-1&amp;nut=&amp;kriterium=-1&amp;fin=-1&amp;eurofondy=-1&amp;obrana=-1&amp;druhPostupu=-1&amp;druhZakazky=-1</t>
  </si>
  <si>
    <t>Úradný vestník EU č. 2019/S2014-524708 zo dňa 06.11.2019                                                                                                                                                                                                                                                                                                                                                                                                                              Vestník VO č. 228/2019-MSP zo dňa 07.11.2019</t>
  </si>
  <si>
    <t>PHZ:   30117782,46 Eur  s  DPH                                   19 871 930,63 - 26 389 911,08 Eur  s  DPH</t>
  </si>
  <si>
    <t>https://www.ssc.sk/sk/cinnosti/vystavba-a-rekonstrukcia/projekty-eu-fondy/projekty-opii/studie-realizovatelnosti-projektov-ciest-i-triedy-v-bb-kraji.ssc</t>
  </si>
  <si>
    <t>link, ak dodatky a pokyny na zmenu nie sú v CRZ uvedené pri pôvodnej zmluve, uviesť všetky relevantné linky</t>
  </si>
  <si>
    <t>z  cenovej  ponuky</t>
  </si>
  <si>
    <t>DSP – 31.03.2015, DP – 28.11.2014, DRS – 31.03.2015</t>
  </si>
  <si>
    <t xml:space="preserve">          </t>
  </si>
  <si>
    <t xml:space="preserve">VO uskutočnené                                                    povolenia získané                                                                                       </t>
  </si>
  <si>
    <t>zníženiu intenzity dopravy v intraviláne mesta Brezno o 41% všetkých vozidiel,                                                 zníženiu intenzity nákladnej dopravy v intraviláne mesta Brezno o 98% nákladných vozidiel.  - zníženie  do  r. 2040</t>
  </si>
  <si>
    <t>okružná križovatka Rohozná                                                      okružná križovatka Kiepka</t>
  </si>
  <si>
    <t>Narhovaná okružná križovatka Rohozná sa napája na jestvujúcu cestu I/72 a miestnu komunikáciu.                                                                                                       Navrhovaná okružná križovatka Kiepka sa spája na I/66 Brezno - obchvat s miestnou cestnou komunikáciou</t>
  </si>
  <si>
    <t>Stavebné povolenie 14.09.2018</t>
  </si>
  <si>
    <t>2,76 min</t>
  </si>
  <si>
    <t>2,23 min</t>
  </si>
  <si>
    <r>
      <t xml:space="preserve">https://www.crz.gov.sk/index.php?ID=4943131&amp;l=sk          </t>
    </r>
    <r>
      <rPr>
        <u/>
        <sz val="11"/>
        <color rgb="FFFF0000"/>
        <rFont val="Calibri"/>
        <family val="2"/>
        <charset val="238"/>
        <scheme val="minor"/>
      </rPr>
      <t>https://www.crz.gov.sk/5405705-sk/dodatok-c-1/           https://www.crz.gov.sk/6033681-sk/dodatok-c-2/   https://www.crz.gov.sk/6229074-sk/dodatok-c-3/    https://www.crz.gov.sk/6235104-sk/dodatok-c-4/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</si>
</sst>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€&quot;;\-#,##0.00\ &quot;€&quot;"/>
    <numFmt numFmtId="164" formatCode="_-* #,##0.00\ _€_-;\-* #,##0.00\ _€_-;_-* &quot;-&quot;??\ _€_-;_-@_-"/>
    <numFmt numFmtId="165" formatCode="#,##0.000"/>
    <numFmt numFmtId="166" formatCode="#,##0\ [$€-1];[Red]\-#,##0\ [$€-1]"/>
    <numFmt numFmtId="167" formatCode="#,##0\ &quot;€&quot;"/>
    <numFmt numFmtId="168" formatCode="#,##0\ [$€-1]"/>
    <numFmt numFmtId="169" formatCode="#,##0.00\ &quot;€&quot;;[Red]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" fillId="0" borderId="0" xfId="0" applyFont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9" fontId="2" fillId="0" borderId="3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167" fontId="2" fillId="0" borderId="3" xfId="0" applyNumberFormat="1" applyFont="1" applyBorder="1" applyAlignment="1">
      <alignment horizontal="center" vertical="top" wrapText="1"/>
    </xf>
    <xf numFmtId="167" fontId="18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3" fillId="3" borderId="3" xfId="2" applyFont="1" applyFill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0" fontId="27" fillId="0" borderId="3" xfId="0" applyNumberFormat="1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/>
    <xf numFmtId="0" fontId="2" fillId="6" borderId="0" xfId="0" applyFont="1" applyFill="1"/>
    <xf numFmtId="0" fontId="15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7" fillId="6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/>
    </xf>
    <xf numFmtId="167" fontId="2" fillId="6" borderId="3" xfId="0" applyNumberFormat="1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9" fontId="2" fillId="3" borderId="3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top" wrapText="1"/>
    </xf>
    <xf numFmtId="168" fontId="2" fillId="3" borderId="3" xfId="0" applyNumberFormat="1" applyFont="1" applyFill="1" applyBorder="1" applyAlignment="1">
      <alignment horizontal="center" vertical="top"/>
    </xf>
    <xf numFmtId="168" fontId="2" fillId="2" borderId="3" xfId="0" applyNumberFormat="1" applyFont="1" applyFill="1" applyBorder="1" applyAlignment="1">
      <alignment horizontal="center" vertical="top" wrapText="1"/>
    </xf>
    <xf numFmtId="14" fontId="18" fillId="3" borderId="3" xfId="0" applyNumberFormat="1" applyFont="1" applyFill="1" applyBorder="1" applyAlignment="1">
      <alignment horizontal="center" vertical="top" wrapText="1"/>
    </xf>
    <xf numFmtId="17" fontId="18" fillId="3" borderId="3" xfId="0" applyNumberFormat="1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165" fontId="4" fillId="4" borderId="3" xfId="0" applyNumberFormat="1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166" fontId="4" fillId="4" borderId="3" xfId="0" applyNumberFormat="1" applyFont="1" applyFill="1" applyBorder="1" applyAlignment="1">
      <alignment horizontal="center" vertical="top" wrapText="1"/>
    </xf>
    <xf numFmtId="10" fontId="4" fillId="4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23" fillId="0" borderId="0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top" wrapText="1"/>
    </xf>
    <xf numFmtId="0" fontId="2" fillId="6" borderId="3" xfId="0" applyFont="1" applyFill="1" applyBorder="1"/>
    <xf numFmtId="0" fontId="2" fillId="0" borderId="3" xfId="0" applyFont="1" applyBorder="1"/>
    <xf numFmtId="0" fontId="0" fillId="0" borderId="0" xfId="0" applyBorder="1"/>
    <xf numFmtId="14" fontId="2" fillId="0" borderId="0" xfId="0" applyNumberFormat="1" applyFont="1" applyAlignment="1">
      <alignment vertical="top" wrapText="1"/>
    </xf>
    <xf numFmtId="0" fontId="35" fillId="0" borderId="3" xfId="0" applyFont="1" applyBorder="1"/>
    <xf numFmtId="0" fontId="34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7" borderId="3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167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7" fontId="0" fillId="0" borderId="3" xfId="0" applyNumberFormat="1" applyBorder="1" applyAlignment="1">
      <alignment horizontal="center" vertical="center"/>
    </xf>
    <xf numFmtId="0" fontId="0" fillId="8" borderId="0" xfId="0" applyFill="1"/>
    <xf numFmtId="4" fontId="36" fillId="9" borderId="11" xfId="0" applyNumberFormat="1" applyFont="1" applyFill="1" applyBorder="1" applyAlignment="1">
      <alignment horizontal="right" vertical="center"/>
    </xf>
    <xf numFmtId="0" fontId="9" fillId="9" borderId="11" xfId="2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/>
    <xf numFmtId="16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7" fontId="0" fillId="0" borderId="3" xfId="0" applyNumberFormat="1" applyBorder="1" applyAlignment="1">
      <alignment horizontal="center" vertical="center"/>
    </xf>
    <xf numFmtId="14" fontId="2" fillId="0" borderId="0" xfId="0" applyNumberFormat="1" applyFont="1" applyBorder="1"/>
    <xf numFmtId="14" fontId="21" fillId="0" borderId="0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37" fillId="0" borderId="3" xfId="2" applyFont="1" applyBorder="1" applyAlignment="1">
      <alignment vertical="center" wrapText="1"/>
    </xf>
    <xf numFmtId="3" fontId="0" fillId="0" borderId="3" xfId="0" applyNumberFormat="1" applyFont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3" fontId="0" fillId="2" borderId="3" xfId="0" applyNumberForma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vertical="center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1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26" fillId="5" borderId="5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</cellXfs>
  <cellStyles count="4">
    <cellStyle name="Čiarka 2" xfId="3"/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z.gov.sk/index.php?ID=4943131&amp;l=sk" TargetMode="External"/><Relationship Id="rId1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pg/pomoc.na.dialnici/photos/?tab=album&amp;album_id=1846806715636333,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39"/>
  <sheetViews>
    <sheetView tabSelected="1" zoomScaleNormal="100"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E130" sqref="E130"/>
    </sheetView>
  </sheetViews>
  <sheetFormatPr defaultColWidth="8.7109375" defaultRowHeight="18" x14ac:dyDescent="0.25"/>
  <cols>
    <col min="1" max="1" width="9" style="2" customWidth="1"/>
    <col min="2" max="2" width="44.140625" style="121" customWidth="1"/>
    <col min="3" max="3" width="46" style="25" customWidth="1"/>
    <col min="4" max="4" width="16" style="3" customWidth="1"/>
    <col min="5" max="5" width="48.42578125" customWidth="1"/>
    <col min="6" max="6" width="8.7109375" style="154"/>
    <col min="7" max="7" width="33.140625" style="154" customWidth="1"/>
    <col min="8" max="8" width="8.7109375" style="154"/>
    <col min="9" max="9" width="8.42578125" style="19" customWidth="1"/>
    <col min="10" max="12" width="8.42578125" style="12" customWidth="1"/>
    <col min="13" max="738" width="8.7109375" style="12"/>
    <col min="739" max="16384" width="8.7109375" style="1"/>
  </cols>
  <sheetData>
    <row r="1" spans="1:738" ht="18.75" customHeight="1" x14ac:dyDescent="0.25">
      <c r="A1" s="4"/>
      <c r="B1" s="121" t="s">
        <v>521</v>
      </c>
    </row>
    <row r="2" spans="1:738" ht="16.5" customHeight="1" x14ac:dyDescent="0.25">
      <c r="A2" s="5"/>
      <c r="B2" s="121" t="s">
        <v>522</v>
      </c>
    </row>
    <row r="3" spans="1:738" ht="9.75" customHeight="1" thickBot="1" x14ac:dyDescent="0.3"/>
    <row r="4" spans="1:738" s="117" customFormat="1" ht="18.75" customHeight="1" x14ac:dyDescent="0.3">
      <c r="A4" s="211" t="s">
        <v>386</v>
      </c>
      <c r="B4" s="211" t="s">
        <v>147</v>
      </c>
      <c r="C4" s="211" t="s">
        <v>148</v>
      </c>
      <c r="D4" s="215" t="s">
        <v>24</v>
      </c>
      <c r="E4" s="211" t="s">
        <v>523</v>
      </c>
      <c r="F4" s="116"/>
      <c r="G4" s="116"/>
      <c r="H4" s="116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6"/>
      <c r="PA4" s="116"/>
      <c r="PB4" s="116"/>
      <c r="PC4" s="116"/>
      <c r="PD4" s="116"/>
      <c r="PE4" s="116"/>
      <c r="PF4" s="116"/>
      <c r="PG4" s="116"/>
      <c r="PH4" s="116"/>
      <c r="PI4" s="116"/>
      <c r="PJ4" s="116"/>
      <c r="PK4" s="116"/>
      <c r="PL4" s="116"/>
      <c r="PM4" s="116"/>
      <c r="PN4" s="116"/>
      <c r="PO4" s="116"/>
      <c r="PP4" s="116"/>
      <c r="PQ4" s="116"/>
      <c r="PR4" s="116"/>
      <c r="PS4" s="116"/>
      <c r="PT4" s="116"/>
      <c r="PU4" s="116"/>
      <c r="PV4" s="116"/>
      <c r="PW4" s="116"/>
      <c r="PX4" s="116"/>
      <c r="PY4" s="116"/>
      <c r="PZ4" s="116"/>
      <c r="QA4" s="116"/>
      <c r="QB4" s="116"/>
      <c r="QC4" s="116"/>
      <c r="QD4" s="116"/>
      <c r="QE4" s="116"/>
      <c r="QF4" s="116"/>
      <c r="QG4" s="116"/>
      <c r="QH4" s="116"/>
      <c r="QI4" s="116"/>
      <c r="QJ4" s="116"/>
      <c r="QK4" s="116"/>
      <c r="QL4" s="116"/>
      <c r="QM4" s="116"/>
      <c r="QN4" s="116"/>
      <c r="QO4" s="116"/>
      <c r="QP4" s="116"/>
      <c r="QQ4" s="116"/>
      <c r="QR4" s="116"/>
      <c r="QS4" s="116"/>
      <c r="QT4" s="116"/>
      <c r="QU4" s="116"/>
      <c r="QV4" s="116"/>
      <c r="QW4" s="116"/>
      <c r="QX4" s="116"/>
      <c r="QY4" s="116"/>
      <c r="QZ4" s="116"/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6"/>
      <c r="ZQ4" s="116"/>
      <c r="ZR4" s="116"/>
      <c r="ZS4" s="116"/>
      <c r="ZT4" s="116"/>
      <c r="ZU4" s="116"/>
      <c r="ZV4" s="116"/>
      <c r="ZW4" s="116"/>
      <c r="ZX4" s="116"/>
      <c r="ZY4" s="116"/>
      <c r="ZZ4" s="116"/>
      <c r="AAA4" s="116"/>
      <c r="AAB4" s="116"/>
      <c r="AAC4" s="116"/>
      <c r="AAD4" s="116"/>
      <c r="AAE4" s="116"/>
      <c r="AAF4" s="116"/>
      <c r="AAG4" s="116"/>
      <c r="AAH4" s="116"/>
      <c r="AAI4" s="116"/>
      <c r="AAJ4" s="116"/>
      <c r="AAK4" s="116"/>
      <c r="AAL4" s="116"/>
      <c r="AAM4" s="116"/>
      <c r="AAN4" s="116"/>
      <c r="AAO4" s="116"/>
      <c r="AAP4" s="116"/>
      <c r="AAQ4" s="116"/>
      <c r="AAR4" s="116"/>
      <c r="AAS4" s="116"/>
      <c r="AAT4" s="116"/>
      <c r="AAU4" s="116"/>
      <c r="AAV4" s="116"/>
      <c r="AAW4" s="116"/>
      <c r="AAX4" s="116"/>
      <c r="AAY4" s="116"/>
      <c r="AAZ4" s="116"/>
      <c r="ABA4" s="116"/>
      <c r="ABB4" s="116"/>
      <c r="ABC4" s="116"/>
      <c r="ABD4" s="116"/>
      <c r="ABE4" s="116"/>
      <c r="ABF4" s="116"/>
      <c r="ABG4" s="116"/>
      <c r="ABH4" s="116"/>
      <c r="ABI4" s="116"/>
      <c r="ABJ4" s="116"/>
    </row>
    <row r="5" spans="1:738" s="120" customFormat="1" ht="48" customHeight="1" thickBot="1" x14ac:dyDescent="0.35">
      <c r="A5" s="214"/>
      <c r="B5" s="214"/>
      <c r="C5" s="214"/>
      <c r="D5" s="216"/>
      <c r="E5" s="212"/>
      <c r="F5" s="119"/>
      <c r="G5" s="119"/>
      <c r="H5" s="119"/>
      <c r="I5" s="118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  <c r="QU5" s="119"/>
      <c r="QV5" s="119"/>
      <c r="QW5" s="119"/>
      <c r="QX5" s="119"/>
      <c r="QY5" s="119"/>
      <c r="QZ5" s="119"/>
      <c r="RA5" s="119"/>
      <c r="RB5" s="119"/>
      <c r="RC5" s="119"/>
      <c r="RD5" s="119"/>
      <c r="RE5" s="119"/>
      <c r="RF5" s="119"/>
      <c r="RG5" s="119"/>
      <c r="RH5" s="119"/>
      <c r="RI5" s="119"/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19"/>
      <c r="VV5" s="119"/>
      <c r="VW5" s="119"/>
      <c r="VX5" s="119"/>
      <c r="VY5" s="119"/>
      <c r="VZ5" s="119"/>
      <c r="WA5" s="119"/>
      <c r="WB5" s="119"/>
      <c r="WC5" s="119"/>
      <c r="WD5" s="119"/>
      <c r="WE5" s="119"/>
      <c r="WF5" s="119"/>
      <c r="WG5" s="119"/>
      <c r="WH5" s="119"/>
      <c r="WI5" s="119"/>
      <c r="WJ5" s="119"/>
      <c r="WK5" s="119"/>
      <c r="WL5" s="119"/>
      <c r="WM5" s="119"/>
      <c r="WN5" s="119"/>
      <c r="WO5" s="119"/>
      <c r="WP5" s="119"/>
      <c r="WQ5" s="119"/>
      <c r="WR5" s="119"/>
      <c r="WS5" s="119"/>
      <c r="WT5" s="119"/>
      <c r="WU5" s="119"/>
      <c r="WV5" s="119"/>
      <c r="WW5" s="119"/>
      <c r="WX5" s="119"/>
      <c r="WY5" s="119"/>
      <c r="WZ5" s="119"/>
      <c r="XA5" s="119"/>
      <c r="XB5" s="119"/>
      <c r="XC5" s="119"/>
      <c r="XD5" s="119"/>
      <c r="XE5" s="119"/>
      <c r="XF5" s="119"/>
      <c r="XG5" s="119"/>
      <c r="XH5" s="119"/>
      <c r="XI5" s="119"/>
      <c r="XJ5" s="119"/>
      <c r="XK5" s="119"/>
      <c r="XL5" s="119"/>
      <c r="XM5" s="119"/>
      <c r="XN5" s="119"/>
      <c r="XO5" s="119"/>
      <c r="XP5" s="119"/>
      <c r="XQ5" s="119"/>
      <c r="XR5" s="119"/>
      <c r="XS5" s="119"/>
      <c r="XT5" s="119"/>
      <c r="XU5" s="119"/>
      <c r="XV5" s="119"/>
      <c r="XW5" s="119"/>
      <c r="XX5" s="119"/>
      <c r="XY5" s="119"/>
      <c r="XZ5" s="119"/>
      <c r="YA5" s="119"/>
      <c r="YB5" s="119"/>
      <c r="YC5" s="119"/>
      <c r="YD5" s="119"/>
      <c r="YE5" s="119"/>
      <c r="YF5" s="119"/>
      <c r="YG5" s="119"/>
      <c r="YH5" s="119"/>
      <c r="YI5" s="119"/>
      <c r="YJ5" s="119"/>
      <c r="YK5" s="119"/>
      <c r="YL5" s="119"/>
      <c r="YM5" s="119"/>
      <c r="YN5" s="119"/>
      <c r="YO5" s="119"/>
      <c r="YP5" s="119"/>
      <c r="YQ5" s="119"/>
      <c r="YR5" s="119"/>
      <c r="YS5" s="119"/>
      <c r="YT5" s="119"/>
      <c r="YU5" s="119"/>
      <c r="YV5" s="119"/>
      <c r="YW5" s="119"/>
      <c r="YX5" s="119"/>
      <c r="YY5" s="119"/>
      <c r="YZ5" s="119"/>
      <c r="ZA5" s="119"/>
      <c r="ZB5" s="119"/>
      <c r="ZC5" s="119"/>
      <c r="ZD5" s="119"/>
      <c r="ZE5" s="119"/>
      <c r="ZF5" s="119"/>
      <c r="ZG5" s="119"/>
      <c r="ZH5" s="119"/>
      <c r="ZI5" s="119"/>
      <c r="ZJ5" s="119"/>
      <c r="ZK5" s="119"/>
      <c r="ZL5" s="119"/>
      <c r="ZM5" s="119"/>
      <c r="ZN5" s="119"/>
      <c r="ZO5" s="119"/>
      <c r="ZP5" s="119"/>
      <c r="ZQ5" s="119"/>
      <c r="ZR5" s="119"/>
      <c r="ZS5" s="119"/>
      <c r="ZT5" s="119"/>
      <c r="ZU5" s="119"/>
      <c r="ZV5" s="119"/>
      <c r="ZW5" s="119"/>
      <c r="ZX5" s="119"/>
      <c r="ZY5" s="119"/>
      <c r="ZZ5" s="119"/>
      <c r="AAA5" s="119"/>
      <c r="AAB5" s="119"/>
      <c r="AAC5" s="119"/>
      <c r="AAD5" s="119"/>
      <c r="AAE5" s="119"/>
      <c r="AAF5" s="119"/>
      <c r="AAG5" s="119"/>
      <c r="AAH5" s="119"/>
      <c r="AAI5" s="119"/>
      <c r="AAJ5" s="119"/>
      <c r="AAK5" s="119"/>
      <c r="AAL5" s="119"/>
      <c r="AAM5" s="119"/>
      <c r="AAN5" s="119"/>
      <c r="AAO5" s="119"/>
      <c r="AAP5" s="119"/>
      <c r="AAQ5" s="119"/>
      <c r="AAR5" s="119"/>
      <c r="AAS5" s="119"/>
      <c r="AAT5" s="119"/>
      <c r="AAU5" s="119"/>
      <c r="AAV5" s="119"/>
      <c r="AAW5" s="119"/>
      <c r="AAX5" s="119"/>
      <c r="AAY5" s="119"/>
      <c r="AAZ5" s="119"/>
      <c r="ABA5" s="119"/>
      <c r="ABB5" s="119"/>
      <c r="ABC5" s="119"/>
      <c r="ABD5" s="119"/>
      <c r="ABE5" s="119"/>
      <c r="ABF5" s="119"/>
      <c r="ABG5" s="119"/>
      <c r="ABH5" s="119"/>
      <c r="ABI5" s="119"/>
      <c r="ABJ5" s="119"/>
    </row>
    <row r="6" spans="1:738" s="99" customFormat="1" ht="48" customHeight="1" x14ac:dyDescent="0.2">
      <c r="A6" s="90" t="s">
        <v>225</v>
      </c>
      <c r="B6" s="91"/>
      <c r="C6" s="92"/>
      <c r="D6" s="94"/>
      <c r="E6" s="152"/>
      <c r="F6" s="98"/>
      <c r="G6" s="98"/>
      <c r="H6" s="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98"/>
      <c r="LV6" s="98"/>
      <c r="LW6" s="98"/>
      <c r="LX6" s="98"/>
      <c r="LY6" s="98"/>
      <c r="LZ6" s="98"/>
      <c r="MA6" s="98"/>
      <c r="MB6" s="98"/>
      <c r="MC6" s="98"/>
      <c r="MD6" s="98"/>
      <c r="ME6" s="98"/>
      <c r="MF6" s="98"/>
      <c r="MG6" s="98"/>
      <c r="MH6" s="98"/>
      <c r="MI6" s="98"/>
      <c r="MJ6" s="98"/>
      <c r="MK6" s="98"/>
      <c r="ML6" s="98"/>
      <c r="MM6" s="98"/>
      <c r="MN6" s="98"/>
      <c r="MO6" s="98"/>
      <c r="MP6" s="98"/>
      <c r="MQ6" s="98"/>
      <c r="MR6" s="98"/>
      <c r="MS6" s="98"/>
      <c r="MT6" s="98"/>
      <c r="MU6" s="98"/>
      <c r="MV6" s="98"/>
      <c r="MW6" s="98"/>
      <c r="MX6" s="98"/>
      <c r="MY6" s="98"/>
      <c r="MZ6" s="98"/>
      <c r="NA6" s="98"/>
      <c r="NB6" s="98"/>
      <c r="NC6" s="98"/>
      <c r="ND6" s="98"/>
      <c r="NE6" s="98"/>
      <c r="NF6" s="98"/>
      <c r="NG6" s="98"/>
      <c r="NH6" s="98"/>
      <c r="NI6" s="98"/>
      <c r="NJ6" s="98"/>
      <c r="NK6" s="98"/>
      <c r="NL6" s="98"/>
      <c r="NM6" s="98"/>
      <c r="NN6" s="98"/>
      <c r="NO6" s="98"/>
      <c r="NP6" s="98"/>
      <c r="NQ6" s="98"/>
      <c r="NR6" s="98"/>
      <c r="NS6" s="98"/>
      <c r="NT6" s="98"/>
      <c r="NU6" s="98"/>
      <c r="NV6" s="98"/>
      <c r="NW6" s="98"/>
      <c r="NX6" s="98"/>
      <c r="NY6" s="98"/>
      <c r="NZ6" s="98"/>
      <c r="OA6" s="98"/>
      <c r="OB6" s="98"/>
      <c r="OC6" s="98"/>
      <c r="OD6" s="98"/>
      <c r="OE6" s="98"/>
      <c r="OF6" s="98"/>
      <c r="OG6" s="98"/>
      <c r="OH6" s="98"/>
      <c r="OI6" s="98"/>
      <c r="OJ6" s="98"/>
      <c r="OK6" s="98"/>
      <c r="OL6" s="98"/>
      <c r="OM6" s="98"/>
      <c r="ON6" s="98"/>
      <c r="OO6" s="98"/>
      <c r="OP6" s="98"/>
      <c r="OQ6" s="98"/>
      <c r="OR6" s="98"/>
      <c r="OS6" s="98"/>
      <c r="OT6" s="98"/>
      <c r="OU6" s="98"/>
      <c r="OV6" s="98"/>
      <c r="OW6" s="98"/>
      <c r="OX6" s="98"/>
      <c r="OY6" s="98"/>
      <c r="OZ6" s="98"/>
      <c r="PA6" s="98"/>
      <c r="PB6" s="98"/>
      <c r="PC6" s="98"/>
      <c r="PD6" s="98"/>
      <c r="PE6" s="98"/>
      <c r="PF6" s="98"/>
      <c r="PG6" s="98"/>
      <c r="PH6" s="98"/>
      <c r="PI6" s="98"/>
      <c r="PJ6" s="98"/>
      <c r="PK6" s="98"/>
      <c r="PL6" s="98"/>
      <c r="PM6" s="98"/>
      <c r="PN6" s="98"/>
      <c r="PO6" s="98"/>
      <c r="PP6" s="98"/>
      <c r="PQ6" s="98"/>
      <c r="PR6" s="98"/>
      <c r="PS6" s="98"/>
      <c r="PT6" s="98"/>
      <c r="PU6" s="98"/>
      <c r="PV6" s="98"/>
      <c r="PW6" s="98"/>
      <c r="PX6" s="98"/>
      <c r="PY6" s="98"/>
      <c r="PZ6" s="98"/>
      <c r="QA6" s="98"/>
      <c r="QB6" s="98"/>
      <c r="QC6" s="98"/>
      <c r="QD6" s="98"/>
      <c r="QE6" s="98"/>
      <c r="QF6" s="98"/>
      <c r="QG6" s="98"/>
      <c r="QH6" s="98"/>
      <c r="QI6" s="98"/>
      <c r="QJ6" s="98"/>
      <c r="QK6" s="98"/>
      <c r="QL6" s="98"/>
      <c r="QM6" s="98"/>
      <c r="QN6" s="98"/>
      <c r="QO6" s="98"/>
      <c r="QP6" s="98"/>
      <c r="QQ6" s="98"/>
      <c r="QR6" s="98"/>
      <c r="QS6" s="98"/>
      <c r="QT6" s="98"/>
      <c r="QU6" s="98"/>
      <c r="QV6" s="98"/>
      <c r="QW6" s="98"/>
      <c r="QX6" s="98"/>
      <c r="QY6" s="98"/>
      <c r="QZ6" s="98"/>
      <c r="RA6" s="98"/>
      <c r="RB6" s="98"/>
      <c r="RC6" s="98"/>
      <c r="RD6" s="98"/>
      <c r="RE6" s="98"/>
      <c r="RF6" s="98"/>
      <c r="RG6" s="98"/>
      <c r="RH6" s="98"/>
      <c r="RI6" s="98"/>
      <c r="RJ6" s="98"/>
      <c r="RK6" s="98"/>
      <c r="RL6" s="98"/>
      <c r="RM6" s="98"/>
      <c r="RN6" s="98"/>
      <c r="RO6" s="98"/>
      <c r="RP6" s="98"/>
      <c r="RQ6" s="98"/>
      <c r="RR6" s="98"/>
      <c r="RS6" s="98"/>
      <c r="RT6" s="98"/>
      <c r="RU6" s="98"/>
      <c r="RV6" s="98"/>
      <c r="RW6" s="98"/>
      <c r="RX6" s="98"/>
      <c r="RY6" s="98"/>
      <c r="RZ6" s="98"/>
      <c r="SA6" s="98"/>
      <c r="SB6" s="98"/>
      <c r="SC6" s="98"/>
      <c r="SD6" s="98"/>
      <c r="SE6" s="98"/>
      <c r="SF6" s="98"/>
      <c r="SG6" s="98"/>
      <c r="SH6" s="98"/>
      <c r="SI6" s="98"/>
      <c r="SJ6" s="98"/>
      <c r="SK6" s="98"/>
      <c r="SL6" s="98"/>
      <c r="SM6" s="98"/>
      <c r="SN6" s="98"/>
      <c r="SO6" s="98"/>
      <c r="SP6" s="98"/>
      <c r="SQ6" s="98"/>
      <c r="SR6" s="98"/>
      <c r="SS6" s="98"/>
      <c r="ST6" s="98"/>
      <c r="SU6" s="98"/>
      <c r="SV6" s="98"/>
      <c r="SW6" s="98"/>
      <c r="SX6" s="98"/>
      <c r="SY6" s="98"/>
      <c r="SZ6" s="98"/>
      <c r="TA6" s="98"/>
      <c r="TB6" s="98"/>
      <c r="TC6" s="98"/>
      <c r="TD6" s="98"/>
      <c r="TE6" s="98"/>
      <c r="TF6" s="98"/>
      <c r="TG6" s="98"/>
      <c r="TH6" s="98"/>
      <c r="TI6" s="98"/>
      <c r="TJ6" s="98"/>
      <c r="TK6" s="98"/>
      <c r="TL6" s="98"/>
      <c r="TM6" s="98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  <c r="ZQ6" s="98"/>
      <c r="ZR6" s="98"/>
      <c r="ZS6" s="98"/>
      <c r="ZT6" s="98"/>
      <c r="ZU6" s="98"/>
      <c r="ZV6" s="98"/>
      <c r="ZW6" s="98"/>
      <c r="ZX6" s="98"/>
      <c r="ZY6" s="98"/>
      <c r="ZZ6" s="98"/>
      <c r="AAA6" s="98"/>
      <c r="AAB6" s="98"/>
      <c r="AAC6" s="98"/>
      <c r="AAD6" s="98"/>
      <c r="AAE6" s="98"/>
      <c r="AAF6" s="98"/>
      <c r="AAG6" s="98"/>
      <c r="AAH6" s="98"/>
      <c r="AAI6" s="98"/>
      <c r="AAJ6" s="98"/>
      <c r="AAK6" s="98"/>
      <c r="AAL6" s="98"/>
      <c r="AAM6" s="98"/>
      <c r="AAN6" s="98"/>
      <c r="AAO6" s="98"/>
      <c r="AAP6" s="98"/>
      <c r="AAQ6" s="98"/>
      <c r="AAR6" s="98"/>
      <c r="AAS6" s="98"/>
      <c r="AAT6" s="98"/>
      <c r="AAU6" s="98"/>
      <c r="AAV6" s="98"/>
      <c r="AAW6" s="98"/>
      <c r="AAX6" s="98"/>
      <c r="AAY6" s="98"/>
      <c r="AAZ6" s="98"/>
      <c r="ABA6" s="98"/>
      <c r="ABB6" s="98"/>
      <c r="ABC6" s="98"/>
      <c r="ABD6" s="98"/>
      <c r="ABE6" s="98"/>
      <c r="ABF6" s="98"/>
      <c r="ABG6" s="98"/>
      <c r="ABH6" s="98"/>
      <c r="ABI6" s="98"/>
      <c r="ABJ6" s="98"/>
    </row>
    <row r="7" spans="1:738" ht="23.25" customHeight="1" x14ac:dyDescent="0.25">
      <c r="A7" s="79" t="s">
        <v>326</v>
      </c>
      <c r="B7" s="80" t="s">
        <v>80</v>
      </c>
      <c r="C7" s="81"/>
      <c r="D7" s="82"/>
      <c r="E7" s="156" t="s">
        <v>524</v>
      </c>
      <c r="I7" s="1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2.75" x14ac:dyDescent="0.25">
      <c r="A8" s="46" t="s">
        <v>327</v>
      </c>
      <c r="B8" s="42" t="s">
        <v>118</v>
      </c>
      <c r="C8" s="30" t="s">
        <v>119</v>
      </c>
      <c r="D8" s="47"/>
      <c r="E8" s="157" t="s">
        <v>525</v>
      </c>
      <c r="I8" s="1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85.5" x14ac:dyDescent="0.25">
      <c r="A9" s="46" t="s">
        <v>328</v>
      </c>
      <c r="B9" s="42" t="s">
        <v>81</v>
      </c>
      <c r="C9" s="30" t="s">
        <v>387</v>
      </c>
      <c r="D9" s="47"/>
      <c r="E9" s="158" t="s">
        <v>526</v>
      </c>
      <c r="I9" s="36"/>
      <c r="J9" s="1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2" customFormat="1" ht="327.75" x14ac:dyDescent="0.2">
      <c r="A10" s="46" t="s">
        <v>329</v>
      </c>
      <c r="B10" s="42" t="s">
        <v>388</v>
      </c>
      <c r="C10" s="30" t="s">
        <v>389</v>
      </c>
      <c r="D10" s="47"/>
      <c r="E10" s="159" t="s">
        <v>531</v>
      </c>
      <c r="G10" s="165"/>
      <c r="I10" s="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2" customFormat="1" ht="142.5" x14ac:dyDescent="0.2">
      <c r="A11" s="79" t="s">
        <v>330</v>
      </c>
      <c r="B11" s="42" t="s">
        <v>103</v>
      </c>
      <c r="C11" s="29" t="s">
        <v>500</v>
      </c>
      <c r="D11" s="47"/>
      <c r="E11" s="164"/>
      <c r="G11" s="165"/>
      <c r="I11" s="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2" customFormat="1" ht="121.5" customHeight="1" x14ac:dyDescent="0.2">
      <c r="A12" s="79" t="s">
        <v>331</v>
      </c>
      <c r="B12" s="42" t="s">
        <v>390</v>
      </c>
      <c r="C12" s="30" t="s">
        <v>392</v>
      </c>
      <c r="D12" s="47"/>
      <c r="E12" s="160" t="s">
        <v>528</v>
      </c>
      <c r="I12" s="1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156.75" x14ac:dyDescent="0.25">
      <c r="A13" s="79" t="s">
        <v>332</v>
      </c>
      <c r="B13" s="42" t="s">
        <v>391</v>
      </c>
      <c r="C13" s="30"/>
      <c r="D13" s="47"/>
      <c r="E13" s="159" t="s">
        <v>530</v>
      </c>
      <c r="G13" s="165"/>
      <c r="I13" s="1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6" x14ac:dyDescent="0.25">
      <c r="A14" s="79" t="s">
        <v>333</v>
      </c>
      <c r="B14" s="59" t="s">
        <v>82</v>
      </c>
      <c r="C14" s="30" t="s">
        <v>393</v>
      </c>
      <c r="D14" s="47" t="s">
        <v>0</v>
      </c>
      <c r="E14" s="161">
        <v>1640</v>
      </c>
      <c r="I14" s="1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4" x14ac:dyDescent="0.25">
      <c r="A15" s="79" t="s">
        <v>334</v>
      </c>
      <c r="B15" s="42" t="s">
        <v>83</v>
      </c>
      <c r="C15" s="30" t="s">
        <v>394</v>
      </c>
      <c r="D15" s="47" t="s">
        <v>0</v>
      </c>
      <c r="E15" s="183"/>
      <c r="I15" s="1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2" customFormat="1" ht="54" x14ac:dyDescent="0.2">
      <c r="A16" s="79" t="s">
        <v>335</v>
      </c>
      <c r="B16" s="42" t="s">
        <v>395</v>
      </c>
      <c r="C16" s="30" t="s">
        <v>396</v>
      </c>
      <c r="D16" s="47" t="s">
        <v>2</v>
      </c>
      <c r="E16" s="184"/>
      <c r="I16" s="1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8.5" x14ac:dyDescent="0.25">
      <c r="A17" s="79" t="s">
        <v>336</v>
      </c>
      <c r="B17" s="59" t="s">
        <v>104</v>
      </c>
      <c r="C17" s="26" t="s">
        <v>180</v>
      </c>
      <c r="D17" s="47"/>
      <c r="E17" s="162" t="s">
        <v>529</v>
      </c>
      <c r="I17" s="1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2" customFormat="1" x14ac:dyDescent="0.2">
      <c r="A18" s="79" t="s">
        <v>337</v>
      </c>
      <c r="B18" s="59" t="s">
        <v>84</v>
      </c>
      <c r="C18" s="26" t="s">
        <v>141</v>
      </c>
      <c r="D18" s="47"/>
      <c r="E18" s="163" t="s">
        <v>55</v>
      </c>
      <c r="I18" s="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4" customFormat="1" ht="57" x14ac:dyDescent="0.2">
      <c r="A19" s="79" t="s">
        <v>338</v>
      </c>
      <c r="B19" s="60" t="s">
        <v>105</v>
      </c>
      <c r="C19" s="30" t="s">
        <v>397</v>
      </c>
      <c r="D19" s="47" t="s">
        <v>2</v>
      </c>
      <c r="E19" s="184"/>
      <c r="F19" s="12"/>
      <c r="G19" s="12"/>
      <c r="H19" s="12"/>
      <c r="I19" s="1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</row>
    <row r="20" spans="1:738" s="12" customFormat="1" ht="54" x14ac:dyDescent="0.2">
      <c r="A20" s="79" t="s">
        <v>339</v>
      </c>
      <c r="B20" s="42" t="s">
        <v>85</v>
      </c>
      <c r="C20" s="30"/>
      <c r="D20" s="33" t="s">
        <v>23</v>
      </c>
      <c r="E20" s="184"/>
      <c r="I20" s="1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99" customFormat="1" ht="23.25" x14ac:dyDescent="0.2">
      <c r="A21" s="90" t="s">
        <v>224</v>
      </c>
      <c r="B21" s="91"/>
      <c r="C21" s="92"/>
      <c r="D21" s="94"/>
      <c r="E21" s="152"/>
      <c r="F21" s="98"/>
      <c r="G21" s="98"/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98"/>
      <c r="RC21" s="98"/>
      <c r="RD21" s="98"/>
      <c r="RE21" s="98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98"/>
      <c r="RQ21" s="98"/>
      <c r="RR21" s="98"/>
      <c r="RS21" s="98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98"/>
      <c r="SE21" s="98"/>
      <c r="SF21" s="98"/>
      <c r="SG21" s="98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98"/>
      <c r="SS21" s="98"/>
      <c r="ST21" s="98"/>
      <c r="SU21" s="98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98"/>
      <c r="TG21" s="98"/>
      <c r="TH21" s="98"/>
      <c r="TI21" s="98"/>
      <c r="TJ21" s="98"/>
      <c r="TK21" s="98"/>
      <c r="TL21" s="98"/>
      <c r="TM21" s="98"/>
      <c r="TN21" s="98"/>
      <c r="TO21" s="98"/>
      <c r="TP21" s="98"/>
      <c r="TQ21" s="98"/>
      <c r="TR21" s="98"/>
      <c r="TS21" s="98"/>
      <c r="TT21" s="98"/>
      <c r="TU21" s="98"/>
      <c r="TV21" s="98"/>
      <c r="TW21" s="98"/>
      <c r="TX21" s="98"/>
      <c r="TY21" s="98"/>
      <c r="TZ21" s="98"/>
      <c r="UA21" s="98"/>
      <c r="UB21" s="98"/>
      <c r="UC21" s="98"/>
      <c r="UD21" s="98"/>
      <c r="UE21" s="98"/>
      <c r="UF21" s="98"/>
      <c r="UG21" s="98"/>
      <c r="UH21" s="98"/>
      <c r="UI21" s="98"/>
      <c r="UJ21" s="98"/>
      <c r="UK21" s="98"/>
      <c r="UL21" s="98"/>
      <c r="UM21" s="98"/>
      <c r="UN21" s="98"/>
      <c r="UO21" s="98"/>
      <c r="UP21" s="98"/>
      <c r="UQ21" s="98"/>
      <c r="UR21" s="98"/>
      <c r="US21" s="98"/>
      <c r="UT21" s="98"/>
      <c r="UU21" s="98"/>
      <c r="UV21" s="98"/>
      <c r="UW21" s="98"/>
      <c r="UX21" s="98"/>
      <c r="UY21" s="98"/>
      <c r="UZ21" s="98"/>
      <c r="VA21" s="98"/>
      <c r="VB21" s="98"/>
      <c r="VC21" s="98"/>
      <c r="VD21" s="98"/>
      <c r="VE21" s="98"/>
      <c r="VF21" s="98"/>
      <c r="VG21" s="98"/>
      <c r="VH21" s="98"/>
      <c r="VI21" s="98"/>
      <c r="VJ21" s="98"/>
      <c r="VK21" s="98"/>
      <c r="VL21" s="98"/>
      <c r="VM21" s="98"/>
      <c r="VN21" s="98"/>
      <c r="VO21" s="98"/>
      <c r="VP21" s="98"/>
      <c r="VQ21" s="98"/>
      <c r="VR21" s="98"/>
      <c r="VS21" s="98"/>
      <c r="VT21" s="98"/>
      <c r="VU21" s="98"/>
      <c r="VV21" s="98"/>
      <c r="VW21" s="98"/>
      <c r="VX21" s="98"/>
      <c r="VY21" s="98"/>
      <c r="VZ21" s="98"/>
      <c r="WA21" s="98"/>
      <c r="WB21" s="98"/>
      <c r="WC21" s="98"/>
      <c r="WD21" s="98"/>
      <c r="WE21" s="98"/>
      <c r="WF21" s="98"/>
      <c r="WG21" s="98"/>
      <c r="WH21" s="98"/>
      <c r="WI21" s="98"/>
      <c r="WJ21" s="98"/>
      <c r="WK21" s="98"/>
      <c r="WL21" s="98"/>
      <c r="WM21" s="98"/>
      <c r="WN21" s="98"/>
      <c r="WO21" s="98"/>
      <c r="WP21" s="98"/>
      <c r="WQ21" s="98"/>
      <c r="WR21" s="98"/>
      <c r="WS21" s="98"/>
      <c r="WT21" s="98"/>
      <c r="WU21" s="98"/>
      <c r="WV21" s="98"/>
      <c r="WW21" s="98"/>
      <c r="WX21" s="98"/>
      <c r="WY21" s="98"/>
      <c r="WZ21" s="98"/>
      <c r="XA21" s="98"/>
      <c r="XB21" s="98"/>
      <c r="XC21" s="98"/>
      <c r="XD21" s="98"/>
      <c r="XE21" s="98"/>
      <c r="XF21" s="98"/>
      <c r="XG21" s="98"/>
      <c r="XH21" s="98"/>
      <c r="XI21" s="98"/>
      <c r="XJ21" s="98"/>
      <c r="XK21" s="98"/>
      <c r="XL21" s="98"/>
      <c r="XM21" s="98"/>
      <c r="XN21" s="98"/>
      <c r="XO21" s="98"/>
      <c r="XP21" s="98"/>
      <c r="XQ21" s="98"/>
      <c r="XR21" s="98"/>
      <c r="XS21" s="98"/>
      <c r="XT21" s="98"/>
      <c r="XU21" s="98"/>
      <c r="XV21" s="98"/>
      <c r="XW21" s="98"/>
      <c r="XX21" s="98"/>
      <c r="XY21" s="98"/>
      <c r="XZ21" s="98"/>
      <c r="YA21" s="98"/>
      <c r="YB21" s="98"/>
      <c r="YC21" s="98"/>
      <c r="YD21" s="98"/>
      <c r="YE21" s="98"/>
      <c r="YF21" s="98"/>
      <c r="YG21" s="98"/>
      <c r="YH21" s="98"/>
      <c r="YI21" s="98"/>
      <c r="YJ21" s="98"/>
      <c r="YK21" s="98"/>
      <c r="YL21" s="98"/>
      <c r="YM21" s="98"/>
      <c r="YN21" s="98"/>
      <c r="YO21" s="98"/>
      <c r="YP21" s="98"/>
      <c r="YQ21" s="98"/>
      <c r="YR21" s="98"/>
      <c r="YS21" s="98"/>
      <c r="YT21" s="98"/>
      <c r="YU21" s="98"/>
      <c r="YV21" s="98"/>
      <c r="YW21" s="98"/>
      <c r="YX21" s="98"/>
      <c r="YY21" s="98"/>
      <c r="YZ21" s="98"/>
      <c r="ZA21" s="98"/>
      <c r="ZB21" s="98"/>
      <c r="ZC21" s="98"/>
      <c r="ZD21" s="98"/>
      <c r="ZE21" s="98"/>
      <c r="ZF21" s="98"/>
      <c r="ZG21" s="98"/>
      <c r="ZH21" s="98"/>
      <c r="ZI21" s="98"/>
      <c r="ZJ21" s="98"/>
      <c r="ZK21" s="98"/>
      <c r="ZL21" s="98"/>
      <c r="ZM21" s="98"/>
      <c r="ZN21" s="98"/>
      <c r="ZO21" s="98"/>
      <c r="ZP21" s="98"/>
      <c r="ZQ21" s="98"/>
      <c r="ZR21" s="98"/>
      <c r="ZS21" s="98"/>
      <c r="ZT21" s="98"/>
      <c r="ZU21" s="98"/>
      <c r="ZV21" s="98"/>
      <c r="ZW21" s="98"/>
      <c r="ZX21" s="98"/>
      <c r="ZY21" s="98"/>
      <c r="ZZ21" s="98"/>
      <c r="AAA21" s="98"/>
      <c r="AAB21" s="98"/>
      <c r="AAC21" s="98"/>
      <c r="AAD21" s="98"/>
      <c r="AAE21" s="98"/>
      <c r="AAF21" s="98"/>
      <c r="AAG21" s="98"/>
      <c r="AAH21" s="98"/>
      <c r="AAI21" s="98"/>
      <c r="AAJ21" s="98"/>
      <c r="AAK21" s="98"/>
      <c r="AAL21" s="98"/>
      <c r="AAM21" s="98"/>
      <c r="AAN21" s="98"/>
      <c r="AAO21" s="98"/>
      <c r="AAP21" s="98"/>
      <c r="AAQ21" s="98"/>
      <c r="AAR21" s="98"/>
      <c r="AAS21" s="98"/>
      <c r="AAT21" s="98"/>
      <c r="AAU21" s="98"/>
      <c r="AAV21" s="98"/>
      <c r="AAW21" s="98"/>
      <c r="AAX21" s="98"/>
      <c r="AAY21" s="98"/>
      <c r="AAZ21" s="98"/>
      <c r="ABA21" s="98"/>
      <c r="ABB21" s="98"/>
      <c r="ABC21" s="98"/>
      <c r="ABD21" s="98"/>
      <c r="ABE21" s="98"/>
      <c r="ABF21" s="98"/>
      <c r="ABG21" s="98"/>
      <c r="ABH21" s="98"/>
      <c r="ABI21" s="98"/>
      <c r="ABJ21" s="98"/>
    </row>
    <row r="22" spans="1:738" ht="28.5" x14ac:dyDescent="0.25">
      <c r="A22" s="46" t="s">
        <v>230</v>
      </c>
      <c r="B22" s="42" t="s">
        <v>175</v>
      </c>
      <c r="C22" s="30" t="s">
        <v>86</v>
      </c>
      <c r="D22" s="47" t="s">
        <v>186</v>
      </c>
      <c r="E22" s="162">
        <v>0</v>
      </c>
      <c r="I22" s="1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54" x14ac:dyDescent="0.25">
      <c r="A23" s="47" t="s">
        <v>231</v>
      </c>
      <c r="B23" s="42" t="s">
        <v>398</v>
      </c>
      <c r="C23" s="30"/>
      <c r="D23" s="47" t="s">
        <v>7</v>
      </c>
      <c r="E23" s="185">
        <v>43832</v>
      </c>
      <c r="I23" s="1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6" x14ac:dyDescent="0.25">
      <c r="A24" s="46" t="s">
        <v>232</v>
      </c>
      <c r="B24" s="42" t="s">
        <v>399</v>
      </c>
      <c r="C24" s="30" t="s">
        <v>87</v>
      </c>
      <c r="D24" s="47" t="s">
        <v>8</v>
      </c>
      <c r="E24" s="182">
        <v>213</v>
      </c>
      <c r="G24" s="154" t="s">
        <v>544</v>
      </c>
      <c r="I24" s="1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2" customFormat="1" ht="36" x14ac:dyDescent="0.25">
      <c r="A25" s="46" t="s">
        <v>233</v>
      </c>
      <c r="B25" s="60" t="s">
        <v>400</v>
      </c>
      <c r="C25" s="26" t="s">
        <v>176</v>
      </c>
      <c r="D25" s="47" t="s">
        <v>402</v>
      </c>
      <c r="E25" s="186">
        <v>10</v>
      </c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2" customFormat="1" ht="36" x14ac:dyDescent="0.2">
      <c r="A26" s="46" t="s">
        <v>234</v>
      </c>
      <c r="B26" s="60" t="s">
        <v>401</v>
      </c>
      <c r="C26" s="26" t="s">
        <v>403</v>
      </c>
      <c r="D26" s="47" t="s">
        <v>178</v>
      </c>
      <c r="E26" s="187" t="s">
        <v>527</v>
      </c>
      <c r="I26" s="1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2" customFormat="1" x14ac:dyDescent="0.25">
      <c r="A27" s="46" t="s">
        <v>235</v>
      </c>
      <c r="B27" s="60" t="s">
        <v>404</v>
      </c>
      <c r="C27" s="26" t="s">
        <v>142</v>
      </c>
      <c r="D27" s="47" t="s">
        <v>1</v>
      </c>
      <c r="E27" s="186">
        <v>2121</v>
      </c>
      <c r="G27" s="154" t="s">
        <v>544</v>
      </c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2" customFormat="1" x14ac:dyDescent="0.25">
      <c r="A28" s="46" t="s">
        <v>236</v>
      </c>
      <c r="B28" s="60" t="s">
        <v>405</v>
      </c>
      <c r="C28" s="26" t="s">
        <v>177</v>
      </c>
      <c r="D28" s="47" t="s">
        <v>1</v>
      </c>
      <c r="E28" s="186">
        <v>0</v>
      </c>
      <c r="I28" s="1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2" customFormat="1" ht="42.75" x14ac:dyDescent="0.2">
      <c r="A29" s="46" t="s">
        <v>237</v>
      </c>
      <c r="B29" s="42" t="s">
        <v>406</v>
      </c>
      <c r="C29" s="30" t="s">
        <v>407</v>
      </c>
      <c r="D29" s="33" t="s">
        <v>179</v>
      </c>
      <c r="E29" s="192"/>
      <c r="I29" s="1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2" customFormat="1" ht="36" x14ac:dyDescent="0.25">
      <c r="A30" s="46" t="s">
        <v>238</v>
      </c>
      <c r="B30" s="42" t="s">
        <v>143</v>
      </c>
      <c r="C30" s="26" t="s">
        <v>145</v>
      </c>
      <c r="D30" s="33" t="s">
        <v>1</v>
      </c>
      <c r="E30" s="186">
        <v>15580</v>
      </c>
      <c r="G30" s="154" t="s">
        <v>544</v>
      </c>
      <c r="I30" s="1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2" customFormat="1" x14ac:dyDescent="0.25">
      <c r="A31" s="46" t="s">
        <v>239</v>
      </c>
      <c r="B31" s="42" t="s">
        <v>144</v>
      </c>
      <c r="C31" s="26" t="s">
        <v>411</v>
      </c>
      <c r="D31" s="47" t="s">
        <v>1</v>
      </c>
      <c r="E31" s="186">
        <v>0</v>
      </c>
      <c r="I31" s="1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2" customFormat="1" ht="57" x14ac:dyDescent="0.2">
      <c r="A32" s="46" t="s">
        <v>240</v>
      </c>
      <c r="B32" s="42" t="s">
        <v>408</v>
      </c>
      <c r="C32" s="29" t="s">
        <v>409</v>
      </c>
      <c r="D32" s="47" t="s">
        <v>120</v>
      </c>
      <c r="E32" s="187">
        <v>0</v>
      </c>
      <c r="I32" s="1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38" s="12" customFormat="1" ht="36" x14ac:dyDescent="0.2">
      <c r="A33" s="46" t="s">
        <v>241</v>
      </c>
      <c r="B33" s="60" t="s">
        <v>412</v>
      </c>
      <c r="C33" s="29" t="s">
        <v>340</v>
      </c>
      <c r="D33" s="47" t="s">
        <v>0</v>
      </c>
      <c r="E33" s="192"/>
      <c r="I33" s="1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38" s="12" customFormat="1" ht="36" x14ac:dyDescent="0.2">
      <c r="A34" s="46" t="s">
        <v>242</v>
      </c>
      <c r="B34" s="60" t="s">
        <v>413</v>
      </c>
      <c r="C34" s="29" t="s">
        <v>181</v>
      </c>
      <c r="D34" s="47" t="s">
        <v>0</v>
      </c>
      <c r="E34" s="192"/>
      <c r="I34" s="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38" s="12" customFormat="1" ht="28.5" x14ac:dyDescent="0.25">
      <c r="A35" s="46" t="s">
        <v>243</v>
      </c>
      <c r="B35" s="42" t="s">
        <v>410</v>
      </c>
      <c r="C35" s="26" t="s">
        <v>183</v>
      </c>
      <c r="D35" s="47" t="s">
        <v>0</v>
      </c>
      <c r="E35" s="186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38" s="12" customFormat="1" ht="57" x14ac:dyDescent="0.25">
      <c r="A36" s="46" t="s">
        <v>244</v>
      </c>
      <c r="B36" s="42" t="s">
        <v>182</v>
      </c>
      <c r="C36" s="30" t="s">
        <v>184</v>
      </c>
      <c r="D36" s="47" t="s">
        <v>0</v>
      </c>
      <c r="E36" s="186"/>
      <c r="I36" s="1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38" x14ac:dyDescent="0.25">
      <c r="A37" s="46" t="s">
        <v>245</v>
      </c>
      <c r="B37" s="59" t="s">
        <v>4</v>
      </c>
      <c r="C37" s="26"/>
      <c r="D37" s="46" t="s">
        <v>0</v>
      </c>
      <c r="E37" s="186">
        <v>1029.22</v>
      </c>
      <c r="G37" s="154" t="s">
        <v>545</v>
      </c>
      <c r="I37" s="1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38" x14ac:dyDescent="0.25">
      <c r="A38" s="46" t="s">
        <v>246</v>
      </c>
      <c r="B38" s="59" t="s">
        <v>5</v>
      </c>
      <c r="C38" s="26"/>
      <c r="D38" s="46" t="s">
        <v>0</v>
      </c>
      <c r="E38" s="186">
        <v>548.5</v>
      </c>
      <c r="I38" s="1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38" s="203" customFormat="1" ht="36" x14ac:dyDescent="0.25">
      <c r="A39" s="199" t="s">
        <v>247</v>
      </c>
      <c r="B39" s="63" t="s">
        <v>146</v>
      </c>
      <c r="C39" s="27"/>
      <c r="D39" s="61" t="s">
        <v>114</v>
      </c>
      <c r="E39" s="204">
        <v>50079.659400000004</v>
      </c>
      <c r="F39" s="200"/>
      <c r="G39" s="200" t="s">
        <v>557</v>
      </c>
      <c r="H39" s="200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202"/>
      <c r="HE39" s="202"/>
      <c r="HF39" s="202"/>
      <c r="HG39" s="202"/>
      <c r="HH39" s="202"/>
      <c r="HI39" s="202"/>
      <c r="HJ39" s="202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2"/>
      <c r="NK39" s="202"/>
      <c r="NL39" s="202"/>
      <c r="NM39" s="202"/>
      <c r="NN39" s="202"/>
      <c r="NO39" s="202"/>
      <c r="NP39" s="202"/>
      <c r="NQ39" s="202"/>
      <c r="NR39" s="202"/>
      <c r="NS39" s="202"/>
      <c r="NT39" s="202"/>
      <c r="NU39" s="202"/>
      <c r="NV39" s="202"/>
      <c r="NW39" s="202"/>
      <c r="NX39" s="202"/>
      <c r="NY39" s="202"/>
      <c r="NZ39" s="202"/>
      <c r="OA39" s="202"/>
      <c r="OB39" s="202"/>
      <c r="OC39" s="202"/>
      <c r="OD39" s="202"/>
      <c r="OE39" s="202"/>
      <c r="OF39" s="202"/>
      <c r="OG39" s="202"/>
      <c r="OH39" s="202"/>
      <c r="OI39" s="202"/>
      <c r="OJ39" s="202"/>
      <c r="OK39" s="202"/>
      <c r="OL39" s="202"/>
      <c r="OM39" s="202"/>
      <c r="ON39" s="202"/>
      <c r="OO39" s="202"/>
      <c r="OP39" s="202"/>
      <c r="OQ39" s="202"/>
      <c r="OR39" s="202"/>
      <c r="OS39" s="202"/>
      <c r="OT39" s="202"/>
      <c r="OU39" s="202"/>
      <c r="OV39" s="202"/>
      <c r="OW39" s="202"/>
      <c r="OX39" s="202"/>
      <c r="OY39" s="202"/>
      <c r="OZ39" s="202"/>
      <c r="PA39" s="202"/>
      <c r="PB39" s="202"/>
      <c r="PC39" s="202"/>
      <c r="PD39" s="202"/>
      <c r="PE39" s="202"/>
      <c r="PF39" s="202"/>
      <c r="PG39" s="202"/>
      <c r="PH39" s="202"/>
      <c r="PI39" s="202"/>
      <c r="PJ39" s="202"/>
      <c r="PK39" s="202"/>
      <c r="PL39" s="202"/>
      <c r="PM39" s="202"/>
      <c r="PN39" s="202"/>
      <c r="PO39" s="202"/>
      <c r="PP39" s="202"/>
      <c r="PQ39" s="202"/>
      <c r="PR39" s="202"/>
      <c r="PS39" s="202"/>
      <c r="PT39" s="202"/>
      <c r="PU39" s="202"/>
      <c r="PV39" s="202"/>
      <c r="PW39" s="202"/>
      <c r="PX39" s="202"/>
      <c r="PY39" s="202"/>
      <c r="PZ39" s="202"/>
      <c r="QA39" s="202"/>
      <c r="QB39" s="202"/>
      <c r="QC39" s="202"/>
      <c r="QD39" s="202"/>
      <c r="QE39" s="202"/>
      <c r="QF39" s="202"/>
      <c r="QG39" s="202"/>
      <c r="QH39" s="202"/>
      <c r="QI39" s="202"/>
      <c r="QJ39" s="202"/>
      <c r="QK39" s="202"/>
      <c r="QL39" s="202"/>
      <c r="QM39" s="202"/>
      <c r="QN39" s="202"/>
      <c r="QO39" s="202"/>
      <c r="QP39" s="202"/>
      <c r="QQ39" s="202"/>
      <c r="QR39" s="202"/>
      <c r="QS39" s="202"/>
      <c r="QT39" s="202"/>
      <c r="QU39" s="202"/>
      <c r="QV39" s="202"/>
      <c r="QW39" s="202"/>
      <c r="QX39" s="202"/>
      <c r="QY39" s="202"/>
      <c r="QZ39" s="202"/>
      <c r="RA39" s="202"/>
      <c r="RB39" s="202"/>
      <c r="RC39" s="202"/>
      <c r="RD39" s="202"/>
      <c r="RE39" s="202"/>
      <c r="RF39" s="202"/>
      <c r="RG39" s="202"/>
      <c r="RH39" s="202"/>
      <c r="RI39" s="202"/>
      <c r="RJ39" s="202"/>
      <c r="RK39" s="202"/>
      <c r="RL39" s="202"/>
      <c r="RM39" s="202"/>
      <c r="RN39" s="202"/>
      <c r="RO39" s="202"/>
      <c r="RP39" s="202"/>
      <c r="RQ39" s="202"/>
      <c r="RR39" s="202"/>
      <c r="RS39" s="202"/>
      <c r="RT39" s="202"/>
      <c r="RU39" s="202"/>
      <c r="RV39" s="202"/>
      <c r="RW39" s="202"/>
      <c r="RX39" s="202"/>
      <c r="RY39" s="202"/>
      <c r="RZ39" s="202"/>
      <c r="SA39" s="202"/>
      <c r="SB39" s="202"/>
      <c r="SC39" s="202"/>
      <c r="SD39" s="202"/>
      <c r="SE39" s="202"/>
      <c r="SF39" s="202"/>
      <c r="SG39" s="202"/>
      <c r="SH39" s="202"/>
      <c r="SI39" s="202"/>
      <c r="SJ39" s="202"/>
      <c r="SK39" s="202"/>
      <c r="SL39" s="202"/>
      <c r="SM39" s="202"/>
      <c r="SN39" s="202"/>
      <c r="SO39" s="202"/>
      <c r="SP39" s="202"/>
      <c r="SQ39" s="202"/>
      <c r="SR39" s="202"/>
      <c r="SS39" s="202"/>
      <c r="ST39" s="202"/>
      <c r="SU39" s="202"/>
      <c r="SV39" s="202"/>
      <c r="SW39" s="202"/>
      <c r="SX39" s="202"/>
      <c r="SY39" s="202"/>
      <c r="SZ39" s="202"/>
      <c r="TA39" s="202"/>
      <c r="TB39" s="202"/>
      <c r="TC39" s="202"/>
      <c r="TD39" s="202"/>
      <c r="TE39" s="202"/>
      <c r="TF39" s="202"/>
      <c r="TG39" s="202"/>
      <c r="TH39" s="202"/>
      <c r="TI39" s="202"/>
      <c r="TJ39" s="202"/>
      <c r="TK39" s="202"/>
      <c r="TL39" s="202"/>
      <c r="TM39" s="202"/>
      <c r="TN39" s="202"/>
      <c r="TO39" s="202"/>
      <c r="TP39" s="202"/>
      <c r="TQ39" s="202"/>
      <c r="TR39" s="202"/>
      <c r="TS39" s="202"/>
      <c r="TT39" s="202"/>
      <c r="TU39" s="202"/>
      <c r="TV39" s="202"/>
      <c r="TW39" s="202"/>
      <c r="TX39" s="202"/>
      <c r="TY39" s="202"/>
      <c r="TZ39" s="202"/>
      <c r="UA39" s="202"/>
      <c r="UB39" s="202"/>
      <c r="UC39" s="202"/>
      <c r="UD39" s="202"/>
      <c r="UE39" s="202"/>
      <c r="UF39" s="202"/>
      <c r="UG39" s="202"/>
      <c r="UH39" s="202"/>
      <c r="UI39" s="202"/>
      <c r="UJ39" s="202"/>
      <c r="UK39" s="202"/>
      <c r="UL39" s="202"/>
      <c r="UM39" s="202"/>
      <c r="UN39" s="202"/>
      <c r="UO39" s="202"/>
      <c r="UP39" s="202"/>
      <c r="UQ39" s="202"/>
      <c r="UR39" s="202"/>
      <c r="US39" s="202"/>
      <c r="UT39" s="202"/>
      <c r="UU39" s="202"/>
      <c r="UV39" s="202"/>
      <c r="UW39" s="202"/>
      <c r="UX39" s="202"/>
      <c r="UY39" s="202"/>
      <c r="UZ39" s="202"/>
      <c r="VA39" s="202"/>
      <c r="VB39" s="202"/>
      <c r="VC39" s="202"/>
      <c r="VD39" s="202"/>
      <c r="VE39" s="202"/>
      <c r="VF39" s="202"/>
      <c r="VG39" s="202"/>
      <c r="VH39" s="202"/>
      <c r="VI39" s="202"/>
      <c r="VJ39" s="202"/>
      <c r="VK39" s="202"/>
      <c r="VL39" s="202"/>
      <c r="VM39" s="202"/>
      <c r="VN39" s="202"/>
      <c r="VO39" s="202"/>
      <c r="VP39" s="202"/>
      <c r="VQ39" s="202"/>
      <c r="VR39" s="202"/>
      <c r="VS39" s="202"/>
      <c r="VT39" s="202"/>
      <c r="VU39" s="202"/>
      <c r="VV39" s="202"/>
      <c r="VW39" s="202"/>
      <c r="VX39" s="202"/>
      <c r="VY39" s="202"/>
      <c r="VZ39" s="202"/>
      <c r="WA39" s="202"/>
      <c r="WB39" s="202"/>
      <c r="WC39" s="202"/>
      <c r="WD39" s="202"/>
      <c r="WE39" s="202"/>
      <c r="WF39" s="202"/>
      <c r="WG39" s="202"/>
      <c r="WH39" s="202"/>
      <c r="WI39" s="202"/>
      <c r="WJ39" s="202"/>
      <c r="WK39" s="202"/>
      <c r="WL39" s="202"/>
      <c r="WM39" s="202"/>
      <c r="WN39" s="202"/>
      <c r="WO39" s="202"/>
      <c r="WP39" s="202"/>
      <c r="WQ39" s="202"/>
      <c r="WR39" s="202"/>
      <c r="WS39" s="202"/>
      <c r="WT39" s="202"/>
      <c r="WU39" s="202"/>
      <c r="WV39" s="202"/>
      <c r="WW39" s="202"/>
      <c r="WX39" s="202"/>
      <c r="WY39" s="202"/>
      <c r="WZ39" s="202"/>
      <c r="XA39" s="202"/>
      <c r="XB39" s="202"/>
      <c r="XC39" s="202"/>
      <c r="XD39" s="202"/>
      <c r="XE39" s="202"/>
      <c r="XF39" s="202"/>
      <c r="XG39" s="202"/>
      <c r="XH39" s="202"/>
      <c r="XI39" s="202"/>
      <c r="XJ39" s="202"/>
      <c r="XK39" s="202"/>
      <c r="XL39" s="202"/>
      <c r="XM39" s="202"/>
      <c r="XN39" s="202"/>
      <c r="XO39" s="202"/>
      <c r="XP39" s="202"/>
      <c r="XQ39" s="202"/>
      <c r="XR39" s="202"/>
      <c r="XS39" s="202"/>
      <c r="XT39" s="202"/>
      <c r="XU39" s="202"/>
      <c r="XV39" s="202"/>
      <c r="XW39" s="202"/>
      <c r="XX39" s="202"/>
      <c r="XY39" s="202"/>
      <c r="XZ39" s="202"/>
      <c r="YA39" s="202"/>
      <c r="YB39" s="202"/>
      <c r="YC39" s="202"/>
      <c r="YD39" s="202"/>
      <c r="YE39" s="202"/>
      <c r="YF39" s="202"/>
      <c r="YG39" s="202"/>
      <c r="YH39" s="202"/>
      <c r="YI39" s="202"/>
      <c r="YJ39" s="202"/>
      <c r="YK39" s="202"/>
      <c r="YL39" s="202"/>
      <c r="YM39" s="202"/>
      <c r="YN39" s="202"/>
      <c r="YO39" s="202"/>
      <c r="YP39" s="202"/>
      <c r="YQ39" s="202"/>
      <c r="YR39" s="202"/>
      <c r="YS39" s="202"/>
      <c r="YT39" s="202"/>
      <c r="YU39" s="202"/>
      <c r="YV39" s="202"/>
      <c r="YW39" s="202"/>
      <c r="YX39" s="202"/>
      <c r="YY39" s="202"/>
      <c r="YZ39" s="202"/>
      <c r="ZA39" s="202"/>
      <c r="ZB39" s="202"/>
      <c r="ZC39" s="202"/>
      <c r="ZD39" s="202"/>
      <c r="ZE39" s="202"/>
      <c r="ZF39" s="202"/>
      <c r="ZG39" s="202"/>
      <c r="ZH39" s="202"/>
      <c r="ZI39" s="202"/>
      <c r="ZJ39" s="202"/>
      <c r="ZK39" s="202"/>
      <c r="ZL39" s="202"/>
      <c r="ZM39" s="202"/>
      <c r="ZN39" s="202"/>
      <c r="ZO39" s="202"/>
      <c r="ZP39" s="202"/>
      <c r="ZQ39" s="202"/>
      <c r="ZR39" s="202"/>
      <c r="ZS39" s="202"/>
      <c r="ZT39" s="202"/>
      <c r="ZU39" s="202"/>
      <c r="ZV39" s="202"/>
      <c r="ZW39" s="202"/>
      <c r="ZX39" s="202"/>
      <c r="ZY39" s="202"/>
      <c r="ZZ39" s="202"/>
      <c r="AAA39" s="202"/>
      <c r="AAB39" s="202"/>
      <c r="AAC39" s="202"/>
      <c r="AAD39" s="202"/>
      <c r="AAE39" s="202"/>
      <c r="AAF39" s="202"/>
      <c r="AAG39" s="202"/>
      <c r="AAH39" s="202"/>
      <c r="AAI39" s="202"/>
      <c r="AAJ39" s="202"/>
      <c r="AAK39" s="202"/>
      <c r="AAL39" s="202"/>
      <c r="AAM39" s="202"/>
      <c r="AAN39" s="202"/>
      <c r="AAO39" s="202"/>
      <c r="AAP39" s="202"/>
      <c r="AAQ39" s="202"/>
      <c r="AAR39" s="202"/>
      <c r="AAS39" s="202"/>
      <c r="AAT39" s="202"/>
      <c r="AAU39" s="202"/>
      <c r="AAV39" s="202"/>
      <c r="AAW39" s="202"/>
      <c r="AAX39" s="202"/>
      <c r="AAY39" s="202"/>
      <c r="AAZ39" s="202"/>
      <c r="ABA39" s="202"/>
      <c r="ABB39" s="202"/>
      <c r="ABC39" s="202"/>
      <c r="ABD39" s="202"/>
      <c r="ABE39" s="202"/>
      <c r="ABF39" s="202"/>
      <c r="ABG39" s="202"/>
      <c r="ABH39" s="202"/>
      <c r="ABI39" s="202"/>
      <c r="ABJ39" s="202"/>
    </row>
    <row r="40" spans="1:738" ht="36" x14ac:dyDescent="0.25">
      <c r="A40" s="46" t="s">
        <v>248</v>
      </c>
      <c r="B40" s="63" t="s">
        <v>501</v>
      </c>
      <c r="C40" s="26" t="s">
        <v>140</v>
      </c>
      <c r="D40" s="46" t="s">
        <v>3</v>
      </c>
      <c r="E40" s="196">
        <v>112897</v>
      </c>
      <c r="I40" s="1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38" s="17" customFormat="1" x14ac:dyDescent="0.25">
      <c r="A41" s="46" t="s">
        <v>249</v>
      </c>
      <c r="B41" s="60" t="s">
        <v>185</v>
      </c>
      <c r="C41" s="28"/>
      <c r="D41" s="46" t="s">
        <v>3</v>
      </c>
      <c r="E41" s="196">
        <v>158298</v>
      </c>
      <c r="I41" s="3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</row>
    <row r="42" spans="1:738" s="17" customFormat="1" ht="36" x14ac:dyDescent="0.25">
      <c r="A42" s="46" t="s">
        <v>250</v>
      </c>
      <c r="B42" s="60" t="s">
        <v>414</v>
      </c>
      <c r="C42" s="85"/>
      <c r="D42" s="46" t="s">
        <v>7</v>
      </c>
      <c r="E42" s="205">
        <v>0</v>
      </c>
      <c r="I42" s="3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</row>
    <row r="43" spans="1:738" s="12" customFormat="1" ht="54" x14ac:dyDescent="0.25">
      <c r="A43" s="46" t="s">
        <v>251</v>
      </c>
      <c r="B43" s="42" t="s">
        <v>415</v>
      </c>
      <c r="C43" s="29" t="s">
        <v>188</v>
      </c>
      <c r="D43" s="50" t="s">
        <v>187</v>
      </c>
      <c r="E43" s="205"/>
      <c r="I43" s="1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38" ht="54" x14ac:dyDescent="0.25">
      <c r="A44" s="46" t="s">
        <v>252</v>
      </c>
      <c r="B44" s="59" t="s">
        <v>106</v>
      </c>
      <c r="C44" s="34"/>
      <c r="D44" s="46"/>
      <c r="E44" s="206" t="s">
        <v>562</v>
      </c>
      <c r="I44" s="1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38" s="12" customFormat="1" ht="75" x14ac:dyDescent="0.25">
      <c r="A45" s="46" t="s">
        <v>253</v>
      </c>
      <c r="B45" s="59" t="s">
        <v>416</v>
      </c>
      <c r="C45" s="30" t="s">
        <v>417</v>
      </c>
      <c r="D45" s="46"/>
      <c r="E45" s="206" t="s">
        <v>563</v>
      </c>
      <c r="I45" s="1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38" ht="54" x14ac:dyDescent="0.25">
      <c r="A46" s="46" t="s">
        <v>254</v>
      </c>
      <c r="B46" s="59" t="s">
        <v>26</v>
      </c>
      <c r="C46" s="26"/>
      <c r="D46" s="46" t="s">
        <v>1</v>
      </c>
      <c r="E46" s="186"/>
      <c r="I46" s="1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38" ht="72" x14ac:dyDescent="0.25">
      <c r="A47" s="46" t="s">
        <v>255</v>
      </c>
      <c r="B47" s="59" t="s">
        <v>27</v>
      </c>
      <c r="C47" s="21"/>
      <c r="D47" s="47" t="s">
        <v>1</v>
      </c>
      <c r="E47" s="186"/>
      <c r="I47" s="1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38" s="19" customFormat="1" ht="42.75" x14ac:dyDescent="0.25">
      <c r="A48" s="46" t="s">
        <v>256</v>
      </c>
      <c r="B48" s="59" t="s">
        <v>6</v>
      </c>
      <c r="C48" s="30" t="s">
        <v>189</v>
      </c>
      <c r="D48" s="47" t="s">
        <v>7</v>
      </c>
      <c r="E48" s="186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</row>
    <row r="49" spans="1:738" s="15" customFormat="1" ht="90.75" thickBot="1" x14ac:dyDescent="0.25">
      <c r="A49" s="46" t="s">
        <v>257</v>
      </c>
      <c r="B49" s="42" t="s">
        <v>418</v>
      </c>
      <c r="C49" s="30" t="s">
        <v>419</v>
      </c>
      <c r="D49" s="46" t="s">
        <v>7</v>
      </c>
      <c r="E49" s="192"/>
      <c r="F49" s="12"/>
      <c r="G49" s="12"/>
      <c r="H49" s="12"/>
      <c r="I49" s="1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</row>
    <row r="50" spans="1:738" s="99" customFormat="1" ht="23.25" x14ac:dyDescent="0.2">
      <c r="A50" s="90" t="s">
        <v>223</v>
      </c>
      <c r="B50" s="91"/>
      <c r="C50" s="92"/>
      <c r="D50" s="94"/>
      <c r="E50" s="152"/>
      <c r="F50" s="98"/>
      <c r="G50" s="98"/>
      <c r="H50" s="98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8"/>
      <c r="LV50" s="98"/>
      <c r="LW50" s="98"/>
      <c r="LX50" s="98"/>
      <c r="LY50" s="98"/>
      <c r="LZ50" s="98"/>
      <c r="MA50" s="98"/>
      <c r="MB50" s="98"/>
      <c r="MC50" s="98"/>
      <c r="MD50" s="98"/>
      <c r="ME50" s="98"/>
      <c r="MF50" s="98"/>
      <c r="MG50" s="98"/>
      <c r="MH50" s="98"/>
      <c r="MI50" s="98"/>
      <c r="MJ50" s="98"/>
      <c r="MK50" s="98"/>
      <c r="ML50" s="98"/>
      <c r="MM50" s="98"/>
      <c r="MN50" s="98"/>
      <c r="MO50" s="98"/>
      <c r="MP50" s="98"/>
      <c r="MQ50" s="98"/>
      <c r="MR50" s="98"/>
      <c r="MS50" s="98"/>
      <c r="MT50" s="98"/>
      <c r="MU50" s="98"/>
      <c r="MV50" s="98"/>
      <c r="MW50" s="98"/>
      <c r="MX50" s="98"/>
      <c r="MY50" s="98"/>
      <c r="MZ50" s="98"/>
      <c r="NA50" s="98"/>
      <c r="NB50" s="98"/>
      <c r="NC50" s="98"/>
      <c r="ND50" s="98"/>
      <c r="NE50" s="98"/>
      <c r="NF50" s="98"/>
      <c r="NG50" s="98"/>
      <c r="NH50" s="98"/>
      <c r="NI50" s="98"/>
      <c r="NJ50" s="98"/>
      <c r="NK50" s="98"/>
      <c r="NL50" s="98"/>
      <c r="NM50" s="98"/>
      <c r="NN50" s="98"/>
      <c r="NO50" s="98"/>
      <c r="NP50" s="98"/>
      <c r="NQ50" s="98"/>
      <c r="NR50" s="98"/>
      <c r="NS50" s="98"/>
      <c r="NT50" s="98"/>
      <c r="NU50" s="98"/>
      <c r="NV50" s="98"/>
      <c r="NW50" s="98"/>
      <c r="NX50" s="98"/>
      <c r="NY50" s="98"/>
      <c r="NZ50" s="98"/>
      <c r="OA50" s="98"/>
      <c r="OB50" s="98"/>
      <c r="OC50" s="98"/>
      <c r="OD50" s="98"/>
      <c r="OE50" s="98"/>
      <c r="OF50" s="98"/>
      <c r="OG50" s="98"/>
      <c r="OH50" s="98"/>
      <c r="OI50" s="98"/>
      <c r="OJ50" s="98"/>
      <c r="OK50" s="98"/>
      <c r="OL50" s="98"/>
      <c r="OM50" s="98"/>
      <c r="ON50" s="98"/>
      <c r="OO50" s="98"/>
      <c r="OP50" s="98"/>
      <c r="OQ50" s="98"/>
      <c r="OR50" s="98"/>
      <c r="OS50" s="98"/>
      <c r="OT50" s="98"/>
      <c r="OU50" s="98"/>
      <c r="OV50" s="98"/>
      <c r="OW50" s="98"/>
      <c r="OX50" s="98"/>
      <c r="OY50" s="98"/>
      <c r="OZ50" s="98"/>
      <c r="PA50" s="98"/>
      <c r="PB50" s="98"/>
      <c r="PC50" s="98"/>
      <c r="PD50" s="98"/>
      <c r="PE50" s="98"/>
      <c r="PF50" s="98"/>
      <c r="PG50" s="98"/>
      <c r="PH50" s="98"/>
      <c r="PI50" s="98"/>
      <c r="PJ50" s="98"/>
      <c r="PK50" s="98"/>
      <c r="PL50" s="98"/>
      <c r="PM50" s="98"/>
      <c r="PN50" s="98"/>
      <c r="PO50" s="98"/>
      <c r="PP50" s="98"/>
      <c r="PQ50" s="98"/>
      <c r="PR50" s="98"/>
      <c r="PS50" s="98"/>
      <c r="PT50" s="98"/>
      <c r="PU50" s="98"/>
      <c r="PV50" s="98"/>
      <c r="PW50" s="98"/>
      <c r="PX50" s="98"/>
      <c r="PY50" s="98"/>
      <c r="PZ50" s="98"/>
      <c r="QA50" s="98"/>
      <c r="QB50" s="98"/>
      <c r="QC50" s="98"/>
      <c r="QD50" s="98"/>
      <c r="QE50" s="98"/>
      <c r="QF50" s="98"/>
      <c r="QG50" s="98"/>
      <c r="QH50" s="98"/>
      <c r="QI50" s="98"/>
      <c r="QJ50" s="98"/>
      <c r="QK50" s="98"/>
      <c r="QL50" s="98"/>
      <c r="QM50" s="98"/>
      <c r="QN50" s="98"/>
      <c r="QO50" s="98"/>
      <c r="QP50" s="98"/>
      <c r="QQ50" s="98"/>
      <c r="QR50" s="98"/>
      <c r="QS50" s="98"/>
      <c r="QT50" s="98"/>
      <c r="QU50" s="98"/>
      <c r="QV50" s="98"/>
      <c r="QW50" s="98"/>
      <c r="QX50" s="98"/>
      <c r="QY50" s="98"/>
      <c r="QZ50" s="98"/>
      <c r="RA50" s="98"/>
      <c r="RB50" s="98"/>
      <c r="RC50" s="98"/>
      <c r="RD50" s="98"/>
      <c r="RE50" s="98"/>
      <c r="RF50" s="98"/>
      <c r="RG50" s="98"/>
      <c r="RH50" s="98"/>
      <c r="RI50" s="98"/>
      <c r="RJ50" s="98"/>
      <c r="RK50" s="98"/>
      <c r="RL50" s="98"/>
      <c r="RM50" s="98"/>
      <c r="RN50" s="98"/>
      <c r="RO50" s="98"/>
      <c r="RP50" s="98"/>
      <c r="RQ50" s="98"/>
      <c r="RR50" s="98"/>
      <c r="RS50" s="98"/>
      <c r="RT50" s="98"/>
      <c r="RU50" s="98"/>
      <c r="RV50" s="98"/>
      <c r="RW50" s="98"/>
      <c r="RX50" s="98"/>
      <c r="RY50" s="98"/>
      <c r="RZ50" s="98"/>
      <c r="SA50" s="98"/>
      <c r="SB50" s="98"/>
      <c r="SC50" s="98"/>
      <c r="SD50" s="98"/>
      <c r="SE50" s="98"/>
      <c r="SF50" s="98"/>
      <c r="SG50" s="98"/>
      <c r="SH50" s="98"/>
      <c r="SI50" s="98"/>
      <c r="SJ50" s="98"/>
      <c r="SK50" s="98"/>
      <c r="SL50" s="98"/>
      <c r="SM50" s="98"/>
      <c r="SN50" s="98"/>
      <c r="SO50" s="98"/>
      <c r="SP50" s="98"/>
      <c r="SQ50" s="98"/>
      <c r="SR50" s="98"/>
      <c r="SS50" s="98"/>
      <c r="ST50" s="98"/>
      <c r="SU50" s="98"/>
      <c r="SV50" s="98"/>
      <c r="SW50" s="98"/>
      <c r="SX50" s="98"/>
      <c r="SY50" s="98"/>
      <c r="SZ50" s="98"/>
      <c r="TA50" s="98"/>
      <c r="TB50" s="98"/>
      <c r="TC50" s="98"/>
      <c r="TD50" s="98"/>
      <c r="TE50" s="98"/>
      <c r="TF50" s="98"/>
      <c r="TG50" s="98"/>
      <c r="TH50" s="98"/>
      <c r="TI50" s="98"/>
      <c r="TJ50" s="98"/>
      <c r="TK50" s="98"/>
      <c r="TL50" s="98"/>
      <c r="TM50" s="98"/>
      <c r="TN50" s="98"/>
      <c r="TO50" s="98"/>
      <c r="TP50" s="98"/>
      <c r="TQ50" s="98"/>
      <c r="TR50" s="98"/>
      <c r="TS50" s="98"/>
      <c r="TT50" s="98"/>
      <c r="TU50" s="98"/>
      <c r="TV50" s="98"/>
      <c r="TW50" s="98"/>
      <c r="TX50" s="98"/>
      <c r="TY50" s="98"/>
      <c r="TZ50" s="98"/>
      <c r="UA50" s="98"/>
      <c r="UB50" s="98"/>
      <c r="UC50" s="98"/>
      <c r="UD50" s="98"/>
      <c r="UE50" s="98"/>
      <c r="UF50" s="98"/>
      <c r="UG50" s="98"/>
      <c r="UH50" s="98"/>
      <c r="UI50" s="98"/>
      <c r="UJ50" s="98"/>
      <c r="UK50" s="98"/>
      <c r="UL50" s="98"/>
      <c r="UM50" s="98"/>
      <c r="UN50" s="98"/>
      <c r="UO50" s="98"/>
      <c r="UP50" s="98"/>
      <c r="UQ50" s="98"/>
      <c r="UR50" s="98"/>
      <c r="US50" s="98"/>
      <c r="UT50" s="98"/>
      <c r="UU50" s="98"/>
      <c r="UV50" s="98"/>
      <c r="UW50" s="98"/>
      <c r="UX50" s="98"/>
      <c r="UY50" s="98"/>
      <c r="UZ50" s="98"/>
      <c r="VA50" s="98"/>
      <c r="VB50" s="98"/>
      <c r="VC50" s="98"/>
      <c r="VD50" s="98"/>
      <c r="VE50" s="98"/>
      <c r="VF50" s="98"/>
      <c r="VG50" s="98"/>
      <c r="VH50" s="98"/>
      <c r="VI50" s="98"/>
      <c r="VJ50" s="98"/>
      <c r="VK50" s="98"/>
      <c r="VL50" s="98"/>
      <c r="VM50" s="98"/>
      <c r="VN50" s="98"/>
      <c r="VO50" s="98"/>
      <c r="VP50" s="98"/>
      <c r="VQ50" s="98"/>
      <c r="VR50" s="98"/>
      <c r="VS50" s="98"/>
      <c r="VT50" s="98"/>
      <c r="VU50" s="98"/>
      <c r="VV50" s="98"/>
      <c r="VW50" s="98"/>
      <c r="VX50" s="98"/>
      <c r="VY50" s="98"/>
      <c r="VZ50" s="98"/>
      <c r="WA50" s="98"/>
      <c r="WB50" s="98"/>
      <c r="WC50" s="98"/>
      <c r="WD50" s="98"/>
      <c r="WE50" s="98"/>
      <c r="WF50" s="98"/>
      <c r="WG50" s="98"/>
      <c r="WH50" s="98"/>
      <c r="WI50" s="98"/>
      <c r="WJ50" s="98"/>
      <c r="WK50" s="98"/>
      <c r="WL50" s="98"/>
      <c r="WM50" s="98"/>
      <c r="WN50" s="98"/>
      <c r="WO50" s="98"/>
      <c r="WP50" s="98"/>
      <c r="WQ50" s="98"/>
      <c r="WR50" s="98"/>
      <c r="WS50" s="98"/>
      <c r="WT50" s="98"/>
      <c r="WU50" s="98"/>
      <c r="WV50" s="98"/>
      <c r="WW50" s="98"/>
      <c r="WX50" s="98"/>
      <c r="WY50" s="98"/>
      <c r="WZ50" s="98"/>
      <c r="XA50" s="98"/>
      <c r="XB50" s="98"/>
      <c r="XC50" s="98"/>
      <c r="XD50" s="98"/>
      <c r="XE50" s="98"/>
      <c r="XF50" s="98"/>
      <c r="XG50" s="98"/>
      <c r="XH50" s="98"/>
      <c r="XI50" s="98"/>
      <c r="XJ50" s="98"/>
      <c r="XK50" s="98"/>
      <c r="XL50" s="98"/>
      <c r="XM50" s="98"/>
      <c r="XN50" s="98"/>
      <c r="XO50" s="98"/>
      <c r="XP50" s="98"/>
      <c r="XQ50" s="98"/>
      <c r="XR50" s="98"/>
      <c r="XS50" s="98"/>
      <c r="XT50" s="98"/>
      <c r="XU50" s="98"/>
      <c r="XV50" s="98"/>
      <c r="XW50" s="98"/>
      <c r="XX50" s="98"/>
      <c r="XY50" s="98"/>
      <c r="XZ50" s="98"/>
      <c r="YA50" s="98"/>
      <c r="YB50" s="98"/>
      <c r="YC50" s="98"/>
      <c r="YD50" s="98"/>
      <c r="YE50" s="98"/>
      <c r="YF50" s="98"/>
      <c r="YG50" s="98"/>
      <c r="YH50" s="98"/>
      <c r="YI50" s="98"/>
      <c r="YJ50" s="98"/>
      <c r="YK50" s="98"/>
      <c r="YL50" s="98"/>
      <c r="YM50" s="98"/>
      <c r="YN50" s="98"/>
      <c r="YO50" s="98"/>
      <c r="YP50" s="98"/>
      <c r="YQ50" s="98"/>
      <c r="YR50" s="98"/>
      <c r="YS50" s="98"/>
      <c r="YT50" s="98"/>
      <c r="YU50" s="98"/>
      <c r="YV50" s="98"/>
      <c r="YW50" s="98"/>
      <c r="YX50" s="98"/>
      <c r="YY50" s="98"/>
      <c r="YZ50" s="98"/>
      <c r="ZA50" s="98"/>
      <c r="ZB50" s="98"/>
      <c r="ZC50" s="98"/>
      <c r="ZD50" s="98"/>
      <c r="ZE50" s="98"/>
      <c r="ZF50" s="98"/>
      <c r="ZG50" s="98"/>
      <c r="ZH50" s="98"/>
      <c r="ZI50" s="98"/>
      <c r="ZJ50" s="98"/>
      <c r="ZK50" s="98"/>
      <c r="ZL50" s="98"/>
      <c r="ZM50" s="98"/>
      <c r="ZN50" s="98"/>
      <c r="ZO50" s="98"/>
      <c r="ZP50" s="98"/>
      <c r="ZQ50" s="98"/>
      <c r="ZR50" s="98"/>
      <c r="ZS50" s="98"/>
      <c r="ZT50" s="98"/>
      <c r="ZU50" s="98"/>
      <c r="ZV50" s="98"/>
      <c r="ZW50" s="98"/>
      <c r="ZX50" s="98"/>
      <c r="ZY50" s="98"/>
      <c r="ZZ50" s="98"/>
      <c r="AAA50" s="98"/>
      <c r="AAB50" s="98"/>
      <c r="AAC50" s="98"/>
      <c r="AAD50" s="98"/>
      <c r="AAE50" s="98"/>
      <c r="AAF50" s="98"/>
      <c r="AAG50" s="98"/>
      <c r="AAH50" s="98"/>
      <c r="AAI50" s="98"/>
      <c r="AAJ50" s="98"/>
      <c r="AAK50" s="98"/>
      <c r="AAL50" s="98"/>
      <c r="AAM50" s="98"/>
      <c r="AAN50" s="98"/>
      <c r="AAO50" s="98"/>
      <c r="AAP50" s="98"/>
      <c r="AAQ50" s="98"/>
      <c r="AAR50" s="98"/>
      <c r="AAS50" s="98"/>
      <c r="AAT50" s="98"/>
      <c r="AAU50" s="98"/>
      <c r="AAV50" s="98"/>
      <c r="AAW50" s="98"/>
      <c r="AAX50" s="98"/>
      <c r="AAY50" s="98"/>
      <c r="AAZ50" s="98"/>
      <c r="ABA50" s="98"/>
      <c r="ABB50" s="98"/>
      <c r="ABC50" s="98"/>
      <c r="ABD50" s="98"/>
      <c r="ABE50" s="98"/>
      <c r="ABF50" s="98"/>
      <c r="ABG50" s="98"/>
      <c r="ABH50" s="98"/>
      <c r="ABI50" s="98"/>
      <c r="ABJ50" s="98"/>
    </row>
    <row r="51" spans="1:738" s="12" customFormat="1" ht="57" x14ac:dyDescent="0.25">
      <c r="A51" s="46" t="s">
        <v>430</v>
      </c>
      <c r="B51" s="59" t="s">
        <v>420</v>
      </c>
      <c r="C51" s="30" t="s">
        <v>421</v>
      </c>
      <c r="D51" s="33" t="s">
        <v>190</v>
      </c>
      <c r="E51" s="198" t="s">
        <v>558</v>
      </c>
      <c r="I51" s="38"/>
      <c r="J51" s="45"/>
      <c r="K51" s="20"/>
      <c r="L51" s="20"/>
      <c r="M51" s="2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2" customFormat="1" ht="57" x14ac:dyDescent="0.2">
      <c r="A52" s="46" t="s">
        <v>258</v>
      </c>
      <c r="B52" s="59" t="s">
        <v>151</v>
      </c>
      <c r="C52" s="30" t="s">
        <v>422</v>
      </c>
      <c r="D52" s="33" t="s">
        <v>191</v>
      </c>
      <c r="E52" s="207" t="s">
        <v>564</v>
      </c>
      <c r="I52" s="39"/>
      <c r="J52" s="39"/>
      <c r="K52" s="20"/>
      <c r="L52" s="20"/>
      <c r="M52" s="20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2" customFormat="1" ht="85.5" x14ac:dyDescent="0.2">
      <c r="A53" s="46" t="s">
        <v>259</v>
      </c>
      <c r="B53" s="59" t="s">
        <v>149</v>
      </c>
      <c r="C53" s="30" t="s">
        <v>423</v>
      </c>
      <c r="D53" s="47"/>
      <c r="E53" s="184"/>
      <c r="I53" s="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2" customFormat="1" ht="57" x14ac:dyDescent="0.2">
      <c r="A54" s="46" t="s">
        <v>260</v>
      </c>
      <c r="B54" s="63" t="s">
        <v>150</v>
      </c>
      <c r="C54" s="26" t="s">
        <v>424</v>
      </c>
      <c r="D54" s="21"/>
      <c r="E54" s="184"/>
      <c r="I54" s="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2" customFormat="1" ht="54" x14ac:dyDescent="0.25">
      <c r="A55" s="46" t="s">
        <v>261</v>
      </c>
      <c r="B55" s="63" t="s">
        <v>425</v>
      </c>
      <c r="C55" s="30" t="s">
        <v>426</v>
      </c>
      <c r="D55" s="49" t="s">
        <v>2</v>
      </c>
      <c r="E55" s="208">
        <v>100</v>
      </c>
      <c r="F55"/>
      <c r="G55"/>
      <c r="H55"/>
      <c r="I55" s="197" t="s">
        <v>559</v>
      </c>
      <c r="J55" s="19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5" customFormat="1" ht="54.75" thickBot="1" x14ac:dyDescent="0.25">
      <c r="A56" s="46" t="s">
        <v>262</v>
      </c>
      <c r="B56" s="63" t="s">
        <v>428</v>
      </c>
      <c r="C56" s="30" t="s">
        <v>427</v>
      </c>
      <c r="D56" s="46" t="s">
        <v>192</v>
      </c>
      <c r="E56" s="209" t="s">
        <v>560</v>
      </c>
      <c r="F56" s="12"/>
      <c r="G56" s="12"/>
      <c r="H56" s="12"/>
      <c r="I56" s="1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</row>
    <row r="57" spans="1:738" s="99" customFormat="1" ht="23.25" x14ac:dyDescent="0.2">
      <c r="A57" s="90" t="s">
        <v>222</v>
      </c>
      <c r="B57" s="91"/>
      <c r="C57" s="92"/>
      <c r="D57" s="94"/>
      <c r="E57" s="184"/>
      <c r="F57" s="98"/>
      <c r="G57" s="98"/>
      <c r="H57" s="98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  <c r="RT57" s="98"/>
      <c r="RU57" s="98"/>
      <c r="RV57" s="98"/>
      <c r="RW57" s="98"/>
      <c r="RX57" s="98"/>
      <c r="RY57" s="98"/>
      <c r="RZ57" s="98"/>
      <c r="SA57" s="98"/>
      <c r="SB57" s="98"/>
      <c r="SC57" s="98"/>
      <c r="SD57" s="98"/>
      <c r="SE57" s="98"/>
      <c r="SF57" s="98"/>
      <c r="SG57" s="98"/>
      <c r="SH57" s="98"/>
      <c r="SI57" s="98"/>
      <c r="SJ57" s="98"/>
      <c r="SK57" s="98"/>
      <c r="SL57" s="98"/>
      <c r="SM57" s="98"/>
      <c r="SN57" s="98"/>
      <c r="SO57" s="98"/>
      <c r="SP57" s="98"/>
      <c r="SQ57" s="98"/>
      <c r="SR57" s="98"/>
      <c r="SS57" s="98"/>
      <c r="ST57" s="98"/>
      <c r="SU57" s="98"/>
      <c r="SV57" s="98"/>
      <c r="SW57" s="98"/>
      <c r="SX57" s="98"/>
      <c r="SY57" s="98"/>
      <c r="SZ57" s="98"/>
      <c r="TA57" s="98"/>
      <c r="TB57" s="98"/>
      <c r="TC57" s="98"/>
      <c r="TD57" s="98"/>
      <c r="TE57" s="98"/>
      <c r="TF57" s="98"/>
      <c r="TG57" s="98"/>
      <c r="TH57" s="98"/>
      <c r="TI57" s="98"/>
      <c r="TJ57" s="98"/>
      <c r="TK57" s="98"/>
      <c r="TL57" s="98"/>
      <c r="TM57" s="98"/>
      <c r="TN57" s="98"/>
      <c r="TO57" s="98"/>
      <c r="TP57" s="98"/>
      <c r="TQ57" s="98"/>
      <c r="TR57" s="98"/>
      <c r="TS57" s="98"/>
      <c r="TT57" s="98"/>
      <c r="TU57" s="98"/>
      <c r="TV57" s="98"/>
      <c r="TW57" s="98"/>
      <c r="TX57" s="98"/>
      <c r="TY57" s="98"/>
      <c r="TZ57" s="98"/>
      <c r="UA57" s="98"/>
      <c r="UB57" s="98"/>
      <c r="UC57" s="98"/>
      <c r="UD57" s="98"/>
      <c r="UE57" s="98"/>
      <c r="UF57" s="98"/>
      <c r="UG57" s="98"/>
      <c r="UH57" s="98"/>
      <c r="UI57" s="98"/>
      <c r="UJ57" s="98"/>
      <c r="UK57" s="98"/>
      <c r="UL57" s="98"/>
      <c r="UM57" s="98"/>
      <c r="UN57" s="98"/>
      <c r="UO57" s="98"/>
      <c r="UP57" s="98"/>
      <c r="UQ57" s="98"/>
      <c r="UR57" s="98"/>
      <c r="US57" s="98"/>
      <c r="UT57" s="98"/>
      <c r="UU57" s="98"/>
      <c r="UV57" s="98"/>
      <c r="UW57" s="98"/>
      <c r="UX57" s="98"/>
      <c r="UY57" s="98"/>
      <c r="UZ57" s="98"/>
      <c r="VA57" s="98"/>
      <c r="VB57" s="98"/>
      <c r="VC57" s="98"/>
      <c r="VD57" s="98"/>
      <c r="VE57" s="98"/>
      <c r="VF57" s="98"/>
      <c r="VG57" s="98"/>
      <c r="VH57" s="98"/>
      <c r="VI57" s="98"/>
      <c r="VJ57" s="98"/>
      <c r="VK57" s="98"/>
      <c r="VL57" s="98"/>
      <c r="VM57" s="98"/>
      <c r="VN57" s="98"/>
      <c r="VO57" s="98"/>
      <c r="VP57" s="98"/>
      <c r="VQ57" s="98"/>
      <c r="VR57" s="98"/>
      <c r="VS57" s="98"/>
      <c r="VT57" s="98"/>
      <c r="VU57" s="98"/>
      <c r="VV57" s="98"/>
      <c r="VW57" s="98"/>
      <c r="VX57" s="98"/>
      <c r="VY57" s="98"/>
      <c r="VZ57" s="98"/>
      <c r="WA57" s="98"/>
      <c r="WB57" s="98"/>
      <c r="WC57" s="98"/>
      <c r="WD57" s="98"/>
      <c r="WE57" s="98"/>
      <c r="WF57" s="98"/>
      <c r="WG57" s="98"/>
      <c r="WH57" s="98"/>
      <c r="WI57" s="98"/>
      <c r="WJ57" s="98"/>
      <c r="WK57" s="98"/>
      <c r="WL57" s="98"/>
      <c r="WM57" s="98"/>
      <c r="WN57" s="98"/>
      <c r="WO57" s="98"/>
      <c r="WP57" s="98"/>
      <c r="WQ57" s="98"/>
      <c r="WR57" s="98"/>
      <c r="WS57" s="98"/>
      <c r="WT57" s="98"/>
      <c r="WU57" s="98"/>
      <c r="WV57" s="98"/>
      <c r="WW57" s="98"/>
      <c r="WX57" s="98"/>
      <c r="WY57" s="98"/>
      <c r="WZ57" s="98"/>
      <c r="XA57" s="98"/>
      <c r="XB57" s="98"/>
      <c r="XC57" s="98"/>
      <c r="XD57" s="98"/>
      <c r="XE57" s="98"/>
      <c r="XF57" s="98"/>
      <c r="XG57" s="98"/>
      <c r="XH57" s="98"/>
      <c r="XI57" s="98"/>
      <c r="XJ57" s="98"/>
      <c r="XK57" s="98"/>
      <c r="XL57" s="98"/>
      <c r="XM57" s="98"/>
      <c r="XN57" s="98"/>
      <c r="XO57" s="98"/>
      <c r="XP57" s="98"/>
      <c r="XQ57" s="98"/>
      <c r="XR57" s="98"/>
      <c r="XS57" s="98"/>
      <c r="XT57" s="98"/>
      <c r="XU57" s="98"/>
      <c r="XV57" s="98"/>
      <c r="XW57" s="98"/>
      <c r="XX57" s="98"/>
      <c r="XY57" s="98"/>
      <c r="XZ57" s="98"/>
      <c r="YA57" s="98"/>
      <c r="YB57" s="98"/>
      <c r="YC57" s="98"/>
      <c r="YD57" s="98"/>
      <c r="YE57" s="98"/>
      <c r="YF57" s="98"/>
      <c r="YG57" s="98"/>
      <c r="YH57" s="98"/>
      <c r="YI57" s="98"/>
      <c r="YJ57" s="98"/>
      <c r="YK57" s="98"/>
      <c r="YL57" s="98"/>
      <c r="YM57" s="98"/>
      <c r="YN57" s="98"/>
      <c r="YO57" s="98"/>
      <c r="YP57" s="98"/>
      <c r="YQ57" s="98"/>
      <c r="YR57" s="98"/>
      <c r="YS57" s="98"/>
      <c r="YT57" s="98"/>
      <c r="YU57" s="98"/>
      <c r="YV57" s="98"/>
      <c r="YW57" s="98"/>
      <c r="YX57" s="98"/>
      <c r="YY57" s="98"/>
      <c r="YZ57" s="98"/>
      <c r="ZA57" s="98"/>
      <c r="ZB57" s="98"/>
      <c r="ZC57" s="98"/>
      <c r="ZD57" s="98"/>
      <c r="ZE57" s="98"/>
      <c r="ZF57" s="98"/>
      <c r="ZG57" s="98"/>
      <c r="ZH57" s="98"/>
      <c r="ZI57" s="98"/>
      <c r="ZJ57" s="98"/>
      <c r="ZK57" s="98"/>
      <c r="ZL57" s="98"/>
      <c r="ZM57" s="98"/>
      <c r="ZN57" s="98"/>
      <c r="ZO57" s="98"/>
      <c r="ZP57" s="98"/>
      <c r="ZQ57" s="98"/>
      <c r="ZR57" s="98"/>
      <c r="ZS57" s="98"/>
      <c r="ZT57" s="98"/>
      <c r="ZU57" s="98"/>
      <c r="ZV57" s="98"/>
      <c r="ZW57" s="98"/>
      <c r="ZX57" s="98"/>
      <c r="ZY57" s="98"/>
      <c r="ZZ57" s="98"/>
      <c r="AAA57" s="98"/>
      <c r="AAB57" s="98"/>
      <c r="AAC57" s="98"/>
      <c r="AAD57" s="98"/>
      <c r="AAE57" s="98"/>
      <c r="AAF57" s="98"/>
      <c r="AAG57" s="98"/>
      <c r="AAH57" s="98"/>
      <c r="AAI57" s="98"/>
      <c r="AAJ57" s="98"/>
      <c r="AAK57" s="98"/>
      <c r="AAL57" s="98"/>
      <c r="AAM57" s="98"/>
      <c r="AAN57" s="98"/>
      <c r="AAO57" s="98"/>
      <c r="AAP57" s="98"/>
      <c r="AAQ57" s="98"/>
      <c r="AAR57" s="98"/>
      <c r="AAS57" s="98"/>
      <c r="AAT57" s="98"/>
      <c r="AAU57" s="98"/>
      <c r="AAV57" s="98"/>
      <c r="AAW57" s="98"/>
      <c r="AAX57" s="98"/>
      <c r="AAY57" s="98"/>
      <c r="AAZ57" s="98"/>
      <c r="ABA57" s="98"/>
      <c r="ABB57" s="98"/>
      <c r="ABC57" s="98"/>
      <c r="ABD57" s="98"/>
      <c r="ABE57" s="98"/>
      <c r="ABF57" s="98"/>
      <c r="ABG57" s="98"/>
      <c r="ABH57" s="98"/>
      <c r="ABI57" s="98"/>
      <c r="ABJ57" s="98"/>
    </row>
    <row r="58" spans="1:738" ht="36" x14ac:dyDescent="0.25">
      <c r="A58" s="46" t="s">
        <v>263</v>
      </c>
      <c r="B58" s="63" t="s">
        <v>429</v>
      </c>
      <c r="C58" s="26" t="s">
        <v>152</v>
      </c>
      <c r="D58" s="46" t="s">
        <v>0</v>
      </c>
      <c r="E58" s="183"/>
      <c r="I58" s="1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 x14ac:dyDescent="0.25">
      <c r="A59" s="46">
        <v>50</v>
      </c>
      <c r="B59" s="60" t="s">
        <v>431</v>
      </c>
      <c r="C59" s="123" t="s">
        <v>194</v>
      </c>
      <c r="D59" s="46" t="s">
        <v>193</v>
      </c>
      <c r="E59" s="210" t="s">
        <v>561</v>
      </c>
      <c r="I59" s="1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54" x14ac:dyDescent="0.25">
      <c r="A60" s="46" t="s">
        <v>264</v>
      </c>
      <c r="B60" s="59" t="s">
        <v>502</v>
      </c>
      <c r="C60" s="30" t="s">
        <v>432</v>
      </c>
      <c r="D60" s="46" t="s">
        <v>195</v>
      </c>
      <c r="E60" s="183" t="s">
        <v>565</v>
      </c>
      <c r="I60" s="1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4" x14ac:dyDescent="0.25">
      <c r="A61" s="46" t="s">
        <v>265</v>
      </c>
      <c r="B61" s="60" t="s">
        <v>503</v>
      </c>
      <c r="C61" s="30" t="s">
        <v>433</v>
      </c>
      <c r="D61" s="46" t="s">
        <v>195</v>
      </c>
      <c r="E61" s="183" t="s">
        <v>566</v>
      </c>
      <c r="I61" s="1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6" x14ac:dyDescent="0.25">
      <c r="A62" s="46" t="s">
        <v>266</v>
      </c>
      <c r="B62" s="147" t="s">
        <v>504</v>
      </c>
      <c r="C62" s="26" t="s">
        <v>434</v>
      </c>
      <c r="D62" s="86" t="s">
        <v>114</v>
      </c>
      <c r="E62" s="183"/>
      <c r="I62" s="1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28.25" x14ac:dyDescent="0.25">
      <c r="A63" s="46" t="s">
        <v>267</v>
      </c>
      <c r="B63" s="42" t="s">
        <v>196</v>
      </c>
      <c r="C63" s="30" t="s">
        <v>436</v>
      </c>
      <c r="D63" s="33" t="s">
        <v>197</v>
      </c>
      <c r="E63" s="183"/>
      <c r="I63" s="1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1.25" x14ac:dyDescent="0.25">
      <c r="A64" s="46" t="s">
        <v>268</v>
      </c>
      <c r="B64" s="60" t="s">
        <v>200</v>
      </c>
      <c r="C64" s="125" t="s">
        <v>435</v>
      </c>
      <c r="D64" s="33" t="s">
        <v>197</v>
      </c>
      <c r="E64" s="183"/>
      <c r="I64" s="1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1.25" x14ac:dyDescent="0.25">
      <c r="A65" s="46" t="s">
        <v>269</v>
      </c>
      <c r="B65" s="42" t="s">
        <v>201</v>
      </c>
      <c r="C65" s="124" t="s">
        <v>435</v>
      </c>
      <c r="D65" s="33" t="s">
        <v>197</v>
      </c>
      <c r="E65" s="183"/>
      <c r="I65" s="1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54" x14ac:dyDescent="0.25">
      <c r="A66" s="46" t="s">
        <v>270</v>
      </c>
      <c r="B66" s="59" t="s">
        <v>505</v>
      </c>
      <c r="C66" s="29" t="s">
        <v>437</v>
      </c>
      <c r="D66" s="33" t="s">
        <v>465</v>
      </c>
      <c r="E66" s="183"/>
      <c r="I66" s="1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6" x14ac:dyDescent="0.25">
      <c r="A67" s="46" t="s">
        <v>271</v>
      </c>
      <c r="B67" s="60" t="s">
        <v>198</v>
      </c>
      <c r="C67" s="125" t="s">
        <v>438</v>
      </c>
      <c r="D67" s="33" t="s">
        <v>465</v>
      </c>
      <c r="E67" s="183"/>
      <c r="I67" s="1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54" x14ac:dyDescent="0.25">
      <c r="A68" s="46" t="s">
        <v>272</v>
      </c>
      <c r="B68" s="42" t="s">
        <v>199</v>
      </c>
      <c r="C68" s="124" t="s">
        <v>438</v>
      </c>
      <c r="D68" s="33" t="s">
        <v>465</v>
      </c>
      <c r="E68" s="183"/>
      <c r="I68" s="1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2" customFormat="1" ht="42.75" x14ac:dyDescent="0.2">
      <c r="A69" s="46">
        <v>60</v>
      </c>
      <c r="B69" s="60" t="s">
        <v>439</v>
      </c>
      <c r="C69" s="29" t="s">
        <v>440</v>
      </c>
      <c r="D69" s="27" t="s">
        <v>173</v>
      </c>
      <c r="E69" s="184"/>
      <c r="I69" s="1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2" customFormat="1" ht="36" x14ac:dyDescent="0.2">
      <c r="A70" s="46">
        <v>61</v>
      </c>
      <c r="B70" s="63" t="s">
        <v>506</v>
      </c>
      <c r="C70" s="29" t="s">
        <v>441</v>
      </c>
      <c r="D70" s="48" t="s">
        <v>172</v>
      </c>
      <c r="E70" s="153"/>
      <c r="I70" s="1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5" customFormat="1" ht="57.75" thickBot="1" x14ac:dyDescent="0.25">
      <c r="A71" s="46" t="s">
        <v>273</v>
      </c>
      <c r="B71" s="42" t="s">
        <v>442</v>
      </c>
      <c r="C71" s="26" t="s">
        <v>443</v>
      </c>
      <c r="D71" s="47"/>
      <c r="E71" s="153"/>
      <c r="F71" s="12"/>
      <c r="G71" s="12"/>
      <c r="H71" s="12"/>
      <c r="I71" s="1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</row>
    <row r="72" spans="1:738" s="12" customFormat="1" ht="57" x14ac:dyDescent="0.2">
      <c r="A72" s="46" t="s">
        <v>274</v>
      </c>
      <c r="B72" s="60" t="s">
        <v>507</v>
      </c>
      <c r="C72" s="29" t="s">
        <v>444</v>
      </c>
      <c r="D72" s="48"/>
      <c r="E72" s="153"/>
      <c r="I72" s="1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2" customFormat="1" ht="85.5" x14ac:dyDescent="0.2">
      <c r="A73" s="46" t="s">
        <v>275</v>
      </c>
      <c r="B73" s="42" t="s">
        <v>508</v>
      </c>
      <c r="C73" s="188" t="s">
        <v>445</v>
      </c>
      <c r="D73" s="47" t="s">
        <v>174</v>
      </c>
      <c r="E73" s="153"/>
      <c r="I73" s="1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2" customFormat="1" ht="36" x14ac:dyDescent="0.2">
      <c r="A74" s="46" t="s">
        <v>276</v>
      </c>
      <c r="B74" s="42" t="s">
        <v>509</v>
      </c>
      <c r="C74" s="30" t="s">
        <v>546</v>
      </c>
      <c r="D74" s="47" t="s">
        <v>2</v>
      </c>
      <c r="E74" s="153"/>
      <c r="I74" s="1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2" customFormat="1" ht="57" x14ac:dyDescent="0.2">
      <c r="A75" s="46" t="s">
        <v>277</v>
      </c>
      <c r="B75" s="59" t="s">
        <v>510</v>
      </c>
      <c r="C75" s="26" t="s">
        <v>446</v>
      </c>
      <c r="D75" s="87" t="s">
        <v>2</v>
      </c>
      <c r="E75" s="153"/>
      <c r="I75" s="1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2" customFormat="1" ht="36" x14ac:dyDescent="0.2">
      <c r="A76" s="46" t="s">
        <v>278</v>
      </c>
      <c r="B76" s="59" t="s">
        <v>170</v>
      </c>
      <c r="C76" s="26" t="s">
        <v>447</v>
      </c>
      <c r="D76" s="87" t="s">
        <v>2</v>
      </c>
      <c r="E76" s="153"/>
      <c r="I76" s="1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2" customFormat="1" ht="54" x14ac:dyDescent="0.2">
      <c r="A77" s="46" t="s">
        <v>279</v>
      </c>
      <c r="B77" s="59" t="s">
        <v>520</v>
      </c>
      <c r="C77" s="26"/>
      <c r="D77" s="61" t="s">
        <v>519</v>
      </c>
      <c r="E77" s="153"/>
      <c r="I77" s="1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99" customFormat="1" ht="23.25" x14ac:dyDescent="0.2">
      <c r="A78" s="90" t="s">
        <v>203</v>
      </c>
      <c r="B78" s="91"/>
      <c r="C78" s="92"/>
      <c r="D78" s="94"/>
      <c r="E78" s="152"/>
      <c r="F78" s="98"/>
      <c r="G78" s="98"/>
      <c r="H78" s="98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8"/>
      <c r="IQ78" s="98"/>
      <c r="IR78" s="98"/>
      <c r="IS78" s="98"/>
      <c r="IT78" s="98"/>
      <c r="IU78" s="98"/>
      <c r="IV78" s="98"/>
      <c r="IW78" s="98"/>
      <c r="IX78" s="98"/>
      <c r="IY78" s="98"/>
      <c r="IZ78" s="98"/>
      <c r="JA78" s="98"/>
      <c r="JB78" s="98"/>
      <c r="JC78" s="98"/>
      <c r="JD78" s="98"/>
      <c r="JE78" s="98"/>
      <c r="JF78" s="98"/>
      <c r="JG78" s="98"/>
      <c r="JH78" s="98"/>
      <c r="JI78" s="98"/>
      <c r="JJ78" s="98"/>
      <c r="JK78" s="98"/>
      <c r="JL78" s="98"/>
      <c r="JM78" s="98"/>
      <c r="JN78" s="98"/>
      <c r="JO78" s="98"/>
      <c r="JP78" s="98"/>
      <c r="JQ78" s="98"/>
      <c r="JR78" s="98"/>
      <c r="JS78" s="98"/>
      <c r="JT78" s="98"/>
      <c r="JU78" s="98"/>
      <c r="JV78" s="98"/>
      <c r="JW78" s="98"/>
      <c r="JX78" s="98"/>
      <c r="JY78" s="98"/>
      <c r="JZ78" s="98"/>
      <c r="KA78" s="98"/>
      <c r="KB78" s="98"/>
      <c r="KC78" s="98"/>
      <c r="KD78" s="98"/>
      <c r="KE78" s="98"/>
      <c r="KF78" s="98"/>
      <c r="KG78" s="98"/>
      <c r="KH78" s="98"/>
      <c r="KI78" s="98"/>
      <c r="KJ78" s="98"/>
      <c r="KK78" s="98"/>
      <c r="KL78" s="98"/>
      <c r="KM78" s="98"/>
      <c r="KN78" s="98"/>
      <c r="KO78" s="98"/>
      <c r="KP78" s="98"/>
      <c r="KQ78" s="98"/>
      <c r="KR78" s="98"/>
      <c r="KS78" s="98"/>
      <c r="KT78" s="98"/>
      <c r="KU78" s="98"/>
      <c r="KV78" s="98"/>
      <c r="KW78" s="98"/>
      <c r="KX78" s="98"/>
      <c r="KY78" s="98"/>
      <c r="KZ78" s="98"/>
      <c r="LA78" s="98"/>
      <c r="LB78" s="98"/>
      <c r="LC78" s="98"/>
      <c r="LD78" s="98"/>
      <c r="LE78" s="98"/>
      <c r="LF78" s="98"/>
      <c r="LG78" s="98"/>
      <c r="LH78" s="98"/>
      <c r="LI78" s="98"/>
      <c r="LJ78" s="98"/>
      <c r="LK78" s="98"/>
      <c r="LL78" s="98"/>
      <c r="LM78" s="98"/>
      <c r="LN78" s="98"/>
      <c r="LO78" s="98"/>
      <c r="LP78" s="98"/>
      <c r="LQ78" s="98"/>
      <c r="LR78" s="98"/>
      <c r="LS78" s="98"/>
      <c r="LT78" s="98"/>
      <c r="LU78" s="98"/>
      <c r="LV78" s="98"/>
      <c r="LW78" s="98"/>
      <c r="LX78" s="98"/>
      <c r="LY78" s="98"/>
      <c r="LZ78" s="98"/>
      <c r="MA78" s="98"/>
      <c r="MB78" s="98"/>
      <c r="MC78" s="98"/>
      <c r="MD78" s="98"/>
      <c r="ME78" s="98"/>
      <c r="MF78" s="98"/>
      <c r="MG78" s="98"/>
      <c r="MH78" s="98"/>
      <c r="MI78" s="98"/>
      <c r="MJ78" s="98"/>
      <c r="MK78" s="98"/>
      <c r="ML78" s="98"/>
      <c r="MM78" s="98"/>
      <c r="MN78" s="98"/>
      <c r="MO78" s="98"/>
      <c r="MP78" s="98"/>
      <c r="MQ78" s="98"/>
      <c r="MR78" s="98"/>
      <c r="MS78" s="98"/>
      <c r="MT78" s="98"/>
      <c r="MU78" s="98"/>
      <c r="MV78" s="98"/>
      <c r="MW78" s="98"/>
      <c r="MX78" s="98"/>
      <c r="MY78" s="98"/>
      <c r="MZ78" s="98"/>
      <c r="NA78" s="98"/>
      <c r="NB78" s="98"/>
      <c r="NC78" s="98"/>
      <c r="ND78" s="98"/>
      <c r="NE78" s="98"/>
      <c r="NF78" s="98"/>
      <c r="NG78" s="98"/>
      <c r="NH78" s="98"/>
      <c r="NI78" s="98"/>
      <c r="NJ78" s="98"/>
      <c r="NK78" s="98"/>
      <c r="NL78" s="98"/>
      <c r="NM78" s="98"/>
      <c r="NN78" s="98"/>
      <c r="NO78" s="98"/>
      <c r="NP78" s="98"/>
      <c r="NQ78" s="98"/>
      <c r="NR78" s="98"/>
      <c r="NS78" s="98"/>
      <c r="NT78" s="98"/>
      <c r="NU78" s="98"/>
      <c r="NV78" s="98"/>
      <c r="NW78" s="98"/>
      <c r="NX78" s="98"/>
      <c r="NY78" s="98"/>
      <c r="NZ78" s="98"/>
      <c r="OA78" s="98"/>
      <c r="OB78" s="98"/>
      <c r="OC78" s="98"/>
      <c r="OD78" s="98"/>
      <c r="OE78" s="98"/>
      <c r="OF78" s="98"/>
      <c r="OG78" s="98"/>
      <c r="OH78" s="98"/>
      <c r="OI78" s="98"/>
      <c r="OJ78" s="98"/>
      <c r="OK78" s="98"/>
      <c r="OL78" s="98"/>
      <c r="OM78" s="98"/>
      <c r="ON78" s="98"/>
      <c r="OO78" s="98"/>
      <c r="OP78" s="98"/>
      <c r="OQ78" s="98"/>
      <c r="OR78" s="98"/>
      <c r="OS78" s="98"/>
      <c r="OT78" s="98"/>
      <c r="OU78" s="98"/>
      <c r="OV78" s="98"/>
      <c r="OW78" s="98"/>
      <c r="OX78" s="98"/>
      <c r="OY78" s="98"/>
      <c r="OZ78" s="98"/>
      <c r="PA78" s="98"/>
      <c r="PB78" s="98"/>
      <c r="PC78" s="98"/>
      <c r="PD78" s="98"/>
      <c r="PE78" s="98"/>
      <c r="PF78" s="98"/>
      <c r="PG78" s="98"/>
      <c r="PH78" s="98"/>
      <c r="PI78" s="98"/>
      <c r="PJ78" s="98"/>
      <c r="PK78" s="98"/>
      <c r="PL78" s="98"/>
      <c r="PM78" s="98"/>
      <c r="PN78" s="98"/>
      <c r="PO78" s="98"/>
      <c r="PP78" s="98"/>
      <c r="PQ78" s="98"/>
      <c r="PR78" s="98"/>
      <c r="PS78" s="98"/>
      <c r="PT78" s="98"/>
      <c r="PU78" s="98"/>
      <c r="PV78" s="98"/>
      <c r="PW78" s="98"/>
      <c r="PX78" s="98"/>
      <c r="PY78" s="98"/>
      <c r="PZ78" s="98"/>
      <c r="QA78" s="98"/>
      <c r="QB78" s="98"/>
      <c r="QC78" s="98"/>
      <c r="QD78" s="98"/>
      <c r="QE78" s="98"/>
      <c r="QF78" s="98"/>
      <c r="QG78" s="98"/>
      <c r="QH78" s="98"/>
      <c r="QI78" s="98"/>
      <c r="QJ78" s="98"/>
      <c r="QK78" s="98"/>
      <c r="QL78" s="98"/>
      <c r="QM78" s="98"/>
      <c r="QN78" s="98"/>
      <c r="QO78" s="98"/>
      <c r="QP78" s="98"/>
      <c r="QQ78" s="98"/>
      <c r="QR78" s="98"/>
      <c r="QS78" s="98"/>
      <c r="QT78" s="98"/>
      <c r="QU78" s="98"/>
      <c r="QV78" s="98"/>
      <c r="QW78" s="98"/>
      <c r="QX78" s="98"/>
      <c r="QY78" s="98"/>
      <c r="QZ78" s="98"/>
      <c r="RA78" s="98"/>
      <c r="RB78" s="98"/>
      <c r="RC78" s="98"/>
      <c r="RD78" s="98"/>
      <c r="RE78" s="98"/>
      <c r="RF78" s="98"/>
      <c r="RG78" s="98"/>
      <c r="RH78" s="98"/>
      <c r="RI78" s="98"/>
      <c r="RJ78" s="98"/>
      <c r="RK78" s="98"/>
      <c r="RL78" s="98"/>
      <c r="RM78" s="98"/>
      <c r="RN78" s="98"/>
      <c r="RO78" s="98"/>
      <c r="RP78" s="98"/>
      <c r="RQ78" s="98"/>
      <c r="RR78" s="98"/>
      <c r="RS78" s="98"/>
      <c r="RT78" s="98"/>
      <c r="RU78" s="98"/>
      <c r="RV78" s="98"/>
      <c r="RW78" s="98"/>
      <c r="RX78" s="98"/>
      <c r="RY78" s="98"/>
      <c r="RZ78" s="98"/>
      <c r="SA78" s="98"/>
      <c r="SB78" s="98"/>
      <c r="SC78" s="98"/>
      <c r="SD78" s="98"/>
      <c r="SE78" s="98"/>
      <c r="SF78" s="98"/>
      <c r="SG78" s="98"/>
      <c r="SH78" s="98"/>
      <c r="SI78" s="98"/>
      <c r="SJ78" s="98"/>
      <c r="SK78" s="98"/>
      <c r="SL78" s="98"/>
      <c r="SM78" s="98"/>
      <c r="SN78" s="98"/>
      <c r="SO78" s="98"/>
      <c r="SP78" s="98"/>
      <c r="SQ78" s="98"/>
      <c r="SR78" s="98"/>
      <c r="SS78" s="98"/>
      <c r="ST78" s="98"/>
      <c r="SU78" s="98"/>
      <c r="SV78" s="98"/>
      <c r="SW78" s="98"/>
      <c r="SX78" s="98"/>
      <c r="SY78" s="98"/>
      <c r="SZ78" s="98"/>
      <c r="TA78" s="98"/>
      <c r="TB78" s="98"/>
      <c r="TC78" s="98"/>
      <c r="TD78" s="98"/>
      <c r="TE78" s="98"/>
      <c r="TF78" s="98"/>
      <c r="TG78" s="98"/>
      <c r="TH78" s="98"/>
      <c r="TI78" s="98"/>
      <c r="TJ78" s="98"/>
      <c r="TK78" s="98"/>
      <c r="TL78" s="98"/>
      <c r="TM78" s="98"/>
      <c r="TN78" s="98"/>
      <c r="TO78" s="98"/>
      <c r="TP78" s="98"/>
      <c r="TQ78" s="98"/>
      <c r="TR78" s="98"/>
      <c r="TS78" s="98"/>
      <c r="TT78" s="98"/>
      <c r="TU78" s="98"/>
      <c r="TV78" s="98"/>
      <c r="TW78" s="98"/>
      <c r="TX78" s="98"/>
      <c r="TY78" s="98"/>
      <c r="TZ78" s="98"/>
      <c r="UA78" s="98"/>
      <c r="UB78" s="98"/>
      <c r="UC78" s="98"/>
      <c r="UD78" s="98"/>
      <c r="UE78" s="98"/>
      <c r="UF78" s="98"/>
      <c r="UG78" s="98"/>
      <c r="UH78" s="98"/>
      <c r="UI78" s="98"/>
      <c r="UJ78" s="98"/>
      <c r="UK78" s="98"/>
      <c r="UL78" s="98"/>
      <c r="UM78" s="98"/>
      <c r="UN78" s="98"/>
      <c r="UO78" s="98"/>
      <c r="UP78" s="98"/>
      <c r="UQ78" s="98"/>
      <c r="UR78" s="98"/>
      <c r="US78" s="98"/>
      <c r="UT78" s="98"/>
      <c r="UU78" s="98"/>
      <c r="UV78" s="98"/>
      <c r="UW78" s="98"/>
      <c r="UX78" s="98"/>
      <c r="UY78" s="98"/>
      <c r="UZ78" s="98"/>
      <c r="VA78" s="98"/>
      <c r="VB78" s="98"/>
      <c r="VC78" s="98"/>
      <c r="VD78" s="98"/>
      <c r="VE78" s="98"/>
      <c r="VF78" s="98"/>
      <c r="VG78" s="98"/>
      <c r="VH78" s="98"/>
      <c r="VI78" s="98"/>
      <c r="VJ78" s="98"/>
      <c r="VK78" s="98"/>
      <c r="VL78" s="98"/>
      <c r="VM78" s="98"/>
      <c r="VN78" s="98"/>
      <c r="VO78" s="98"/>
      <c r="VP78" s="98"/>
      <c r="VQ78" s="98"/>
      <c r="VR78" s="98"/>
      <c r="VS78" s="98"/>
      <c r="VT78" s="98"/>
      <c r="VU78" s="98"/>
      <c r="VV78" s="98"/>
      <c r="VW78" s="98"/>
      <c r="VX78" s="98"/>
      <c r="VY78" s="98"/>
      <c r="VZ78" s="98"/>
      <c r="WA78" s="98"/>
      <c r="WB78" s="98"/>
      <c r="WC78" s="98"/>
      <c r="WD78" s="98"/>
      <c r="WE78" s="98"/>
      <c r="WF78" s="98"/>
      <c r="WG78" s="98"/>
      <c r="WH78" s="98"/>
      <c r="WI78" s="98"/>
      <c r="WJ78" s="98"/>
      <c r="WK78" s="98"/>
      <c r="WL78" s="98"/>
      <c r="WM78" s="98"/>
      <c r="WN78" s="98"/>
      <c r="WO78" s="98"/>
      <c r="WP78" s="98"/>
      <c r="WQ78" s="98"/>
      <c r="WR78" s="98"/>
      <c r="WS78" s="98"/>
      <c r="WT78" s="98"/>
      <c r="WU78" s="98"/>
      <c r="WV78" s="98"/>
      <c r="WW78" s="98"/>
      <c r="WX78" s="98"/>
      <c r="WY78" s="98"/>
      <c r="WZ78" s="98"/>
      <c r="XA78" s="98"/>
      <c r="XB78" s="98"/>
      <c r="XC78" s="98"/>
      <c r="XD78" s="98"/>
      <c r="XE78" s="98"/>
      <c r="XF78" s="98"/>
      <c r="XG78" s="98"/>
      <c r="XH78" s="98"/>
      <c r="XI78" s="98"/>
      <c r="XJ78" s="98"/>
      <c r="XK78" s="98"/>
      <c r="XL78" s="98"/>
      <c r="XM78" s="98"/>
      <c r="XN78" s="98"/>
      <c r="XO78" s="98"/>
      <c r="XP78" s="98"/>
      <c r="XQ78" s="98"/>
      <c r="XR78" s="98"/>
      <c r="XS78" s="98"/>
      <c r="XT78" s="98"/>
      <c r="XU78" s="98"/>
      <c r="XV78" s="98"/>
      <c r="XW78" s="98"/>
      <c r="XX78" s="98"/>
      <c r="XY78" s="98"/>
      <c r="XZ78" s="98"/>
      <c r="YA78" s="98"/>
      <c r="YB78" s="98"/>
      <c r="YC78" s="98"/>
      <c r="YD78" s="98"/>
      <c r="YE78" s="98"/>
      <c r="YF78" s="98"/>
      <c r="YG78" s="98"/>
      <c r="YH78" s="98"/>
      <c r="YI78" s="98"/>
      <c r="YJ78" s="98"/>
      <c r="YK78" s="98"/>
      <c r="YL78" s="98"/>
      <c r="YM78" s="98"/>
      <c r="YN78" s="98"/>
      <c r="YO78" s="98"/>
      <c r="YP78" s="98"/>
      <c r="YQ78" s="98"/>
      <c r="YR78" s="98"/>
      <c r="YS78" s="98"/>
      <c r="YT78" s="98"/>
      <c r="YU78" s="98"/>
      <c r="YV78" s="98"/>
      <c r="YW78" s="98"/>
      <c r="YX78" s="98"/>
      <c r="YY78" s="98"/>
      <c r="YZ78" s="98"/>
      <c r="ZA78" s="98"/>
      <c r="ZB78" s="98"/>
      <c r="ZC78" s="98"/>
      <c r="ZD78" s="98"/>
      <c r="ZE78" s="98"/>
      <c r="ZF78" s="98"/>
      <c r="ZG78" s="98"/>
      <c r="ZH78" s="98"/>
      <c r="ZI78" s="98"/>
      <c r="ZJ78" s="98"/>
      <c r="ZK78" s="98"/>
      <c r="ZL78" s="98"/>
      <c r="ZM78" s="98"/>
      <c r="ZN78" s="98"/>
      <c r="ZO78" s="98"/>
      <c r="ZP78" s="98"/>
      <c r="ZQ78" s="98"/>
      <c r="ZR78" s="98"/>
      <c r="ZS78" s="98"/>
      <c r="ZT78" s="98"/>
      <c r="ZU78" s="98"/>
      <c r="ZV78" s="98"/>
      <c r="ZW78" s="98"/>
      <c r="ZX78" s="98"/>
      <c r="ZY78" s="98"/>
      <c r="ZZ78" s="98"/>
      <c r="AAA78" s="98"/>
      <c r="AAB78" s="98"/>
      <c r="AAC78" s="98"/>
      <c r="AAD78" s="98"/>
      <c r="AAE78" s="98"/>
      <c r="AAF78" s="98"/>
      <c r="AAG78" s="98"/>
      <c r="AAH78" s="98"/>
      <c r="AAI78" s="98"/>
      <c r="AAJ78" s="98"/>
      <c r="AAK78" s="98"/>
      <c r="AAL78" s="98"/>
      <c r="AAM78" s="98"/>
      <c r="AAN78" s="98"/>
      <c r="AAO78" s="98"/>
      <c r="AAP78" s="98"/>
      <c r="AAQ78" s="98"/>
      <c r="AAR78" s="98"/>
      <c r="AAS78" s="98"/>
      <c r="AAT78" s="98"/>
      <c r="AAU78" s="98"/>
      <c r="AAV78" s="98"/>
      <c r="AAW78" s="98"/>
      <c r="AAX78" s="98"/>
      <c r="AAY78" s="98"/>
      <c r="AAZ78" s="98"/>
      <c r="ABA78" s="98"/>
      <c r="ABB78" s="98"/>
      <c r="ABC78" s="98"/>
      <c r="ABD78" s="98"/>
      <c r="ABE78" s="98"/>
      <c r="ABF78" s="98"/>
      <c r="ABG78" s="98"/>
      <c r="ABH78" s="98"/>
      <c r="ABI78" s="98"/>
      <c r="ABJ78" s="98"/>
    </row>
    <row r="79" spans="1:738" ht="54" x14ac:dyDescent="0.25">
      <c r="A79" s="46" t="s">
        <v>280</v>
      </c>
      <c r="B79" s="42" t="s">
        <v>204</v>
      </c>
      <c r="C79" s="127" t="s">
        <v>227</v>
      </c>
      <c r="D79" s="51" t="s">
        <v>114</v>
      </c>
      <c r="E79" s="166">
        <v>53064362.545102477</v>
      </c>
      <c r="I79" s="1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4" x14ac:dyDescent="0.25">
      <c r="A80" s="46" t="s">
        <v>281</v>
      </c>
      <c r="B80" s="60" t="s">
        <v>229</v>
      </c>
      <c r="C80" s="30" t="s">
        <v>202</v>
      </c>
      <c r="D80" s="51" t="s">
        <v>114</v>
      </c>
      <c r="E80" s="166">
        <v>58312445.142742932</v>
      </c>
      <c r="I80" s="1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4" x14ac:dyDescent="0.25">
      <c r="A81" s="46" t="s">
        <v>282</v>
      </c>
      <c r="B81" s="59" t="s">
        <v>228</v>
      </c>
      <c r="C81" s="30" t="s">
        <v>448</v>
      </c>
      <c r="D81" s="46" t="s">
        <v>2</v>
      </c>
      <c r="E81" s="167" t="s">
        <v>533</v>
      </c>
      <c r="I81" s="1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6" x14ac:dyDescent="0.25">
      <c r="A82" s="46" t="s">
        <v>283</v>
      </c>
      <c r="B82" s="63" t="s">
        <v>153</v>
      </c>
      <c r="C82" s="30" t="s">
        <v>227</v>
      </c>
      <c r="D82" s="51" t="s">
        <v>114</v>
      </c>
      <c r="E82" s="168" t="s">
        <v>538</v>
      </c>
      <c r="I82" s="18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63.75" customHeight="1" x14ac:dyDescent="0.25">
      <c r="A83" s="46" t="s">
        <v>284</v>
      </c>
      <c r="B83" s="59" t="s">
        <v>25</v>
      </c>
      <c r="C83" s="89"/>
      <c r="D83" s="46" t="s">
        <v>108</v>
      </c>
      <c r="E83" s="168" t="s">
        <v>532</v>
      </c>
      <c r="I83" s="1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4" x14ac:dyDescent="0.25">
      <c r="A84" s="46" t="s">
        <v>285</v>
      </c>
      <c r="B84" s="60" t="s">
        <v>205</v>
      </c>
      <c r="C84" s="66" t="s">
        <v>227</v>
      </c>
      <c r="D84" s="51" t="s">
        <v>114</v>
      </c>
      <c r="E84" s="166">
        <v>58312445.142742932</v>
      </c>
      <c r="I84" s="1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2.75" x14ac:dyDescent="0.25">
      <c r="A85" s="46" t="s">
        <v>286</v>
      </c>
      <c r="B85" s="63" t="s">
        <v>206</v>
      </c>
      <c r="C85" s="30" t="s">
        <v>449</v>
      </c>
      <c r="D85" s="46" t="s">
        <v>2</v>
      </c>
      <c r="E85" s="167" t="s">
        <v>534</v>
      </c>
      <c r="I85" s="1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6" x14ac:dyDescent="0.25">
      <c r="A86" s="46" t="s">
        <v>287</v>
      </c>
      <c r="B86" s="63" t="s">
        <v>154</v>
      </c>
      <c r="C86" s="29" t="s">
        <v>227</v>
      </c>
      <c r="D86" s="51" t="s">
        <v>114</v>
      </c>
      <c r="E86" s="169" t="s">
        <v>535</v>
      </c>
      <c r="I86" s="1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6" x14ac:dyDescent="0.25">
      <c r="A87" s="46" t="s">
        <v>288</v>
      </c>
      <c r="B87" s="59" t="s">
        <v>10</v>
      </c>
      <c r="C87" s="29" t="s">
        <v>227</v>
      </c>
      <c r="D87" s="47" t="s">
        <v>2</v>
      </c>
      <c r="E87" s="170" t="s">
        <v>536</v>
      </c>
      <c r="I87" s="1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4" customFormat="1" ht="36" x14ac:dyDescent="0.2">
      <c r="A88" s="46" t="s">
        <v>289</v>
      </c>
      <c r="B88" s="59" t="s">
        <v>11</v>
      </c>
      <c r="C88" s="29" t="s">
        <v>227</v>
      </c>
      <c r="D88" s="47" t="s">
        <v>12</v>
      </c>
      <c r="E88" s="171" t="s">
        <v>537</v>
      </c>
      <c r="F88" s="12"/>
      <c r="G88" s="12"/>
      <c r="H88" s="12"/>
      <c r="I88" s="1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</row>
    <row r="89" spans="1:738" s="98" customFormat="1" ht="18.75" thickBot="1" x14ac:dyDescent="0.25">
      <c r="A89" s="100"/>
      <c r="B89" s="100"/>
      <c r="C89" s="101"/>
      <c r="D89" s="102"/>
      <c r="E89" s="152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</row>
    <row r="90" spans="1:738" ht="57" x14ac:dyDescent="0.25">
      <c r="A90" s="46" t="s">
        <v>290</v>
      </c>
      <c r="B90" s="59" t="s">
        <v>90</v>
      </c>
      <c r="C90" s="26" t="s">
        <v>450</v>
      </c>
      <c r="D90" s="51" t="s">
        <v>114</v>
      </c>
      <c r="E90" s="189">
        <v>31382142.539999999</v>
      </c>
      <c r="G90" s="176"/>
      <c r="H90" s="177"/>
      <c r="I90" s="1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6" x14ac:dyDescent="0.25">
      <c r="A91" s="46" t="s">
        <v>291</v>
      </c>
      <c r="B91" s="59" t="s">
        <v>155</v>
      </c>
      <c r="C91" s="21"/>
      <c r="D91" s="46"/>
      <c r="E91" s="162" t="s">
        <v>483</v>
      </c>
      <c r="G91" s="175"/>
      <c r="H91" s="175"/>
      <c r="I91" s="1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 x14ac:dyDescent="0.25">
      <c r="A92" s="46" t="s">
        <v>292</v>
      </c>
      <c r="B92" s="59" t="s">
        <v>207</v>
      </c>
      <c r="C92" s="30" t="s">
        <v>156</v>
      </c>
      <c r="D92" s="51" t="s">
        <v>114</v>
      </c>
      <c r="E92" s="173">
        <v>0</v>
      </c>
      <c r="I92" s="1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36" x14ac:dyDescent="0.25">
      <c r="A93" s="46" t="s">
        <v>293</v>
      </c>
      <c r="B93" s="59" t="s">
        <v>157</v>
      </c>
      <c r="C93" s="30" t="s">
        <v>158</v>
      </c>
      <c r="D93" s="51" t="s">
        <v>114</v>
      </c>
      <c r="E93" s="173">
        <v>0</v>
      </c>
      <c r="I93" s="1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4" x14ac:dyDescent="0.25">
      <c r="A94" s="46" t="s">
        <v>294</v>
      </c>
      <c r="B94" s="59" t="s">
        <v>451</v>
      </c>
      <c r="C94" s="30" t="s">
        <v>208</v>
      </c>
      <c r="D94" s="51" t="s">
        <v>114</v>
      </c>
      <c r="E94" s="174">
        <v>30117782.460000001</v>
      </c>
      <c r="G94" s="154" t="s">
        <v>540</v>
      </c>
      <c r="I94" s="1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4" x14ac:dyDescent="0.25">
      <c r="A95" s="46" t="s">
        <v>295</v>
      </c>
      <c r="B95" s="59" t="s">
        <v>452</v>
      </c>
      <c r="C95" s="30" t="s">
        <v>209</v>
      </c>
      <c r="D95" s="51" t="s">
        <v>114</v>
      </c>
      <c r="E95" s="158"/>
      <c r="I95" s="1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4" x14ac:dyDescent="0.25">
      <c r="A96" s="46" t="s">
        <v>296</v>
      </c>
      <c r="B96" s="59" t="s">
        <v>159</v>
      </c>
      <c r="C96" s="21"/>
      <c r="D96" s="51" t="s">
        <v>114</v>
      </c>
      <c r="E96" s="179">
        <v>19871930.629999999</v>
      </c>
      <c r="G96" s="154" t="s">
        <v>541</v>
      </c>
      <c r="I96" s="1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5.5" x14ac:dyDescent="0.25">
      <c r="A97" s="46" t="s">
        <v>297</v>
      </c>
      <c r="B97" s="59" t="s">
        <v>88</v>
      </c>
      <c r="C97" s="30" t="s">
        <v>453</v>
      </c>
      <c r="D97" s="51" t="s">
        <v>114</v>
      </c>
      <c r="E97" s="15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6" x14ac:dyDescent="0.25">
      <c r="A98" s="46" t="s">
        <v>298</v>
      </c>
      <c r="B98" s="59" t="s">
        <v>9</v>
      </c>
      <c r="C98" s="26"/>
      <c r="D98" s="51" t="s">
        <v>114</v>
      </c>
      <c r="E98" s="174">
        <v>37648.199999999997</v>
      </c>
      <c r="I98" s="1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5" customFormat="1" ht="36.75" thickBot="1" x14ac:dyDescent="0.25">
      <c r="A99" s="46" t="s">
        <v>299</v>
      </c>
      <c r="B99" s="59" t="s">
        <v>454</v>
      </c>
      <c r="C99" s="30" t="s">
        <v>210</v>
      </c>
      <c r="D99" s="51" t="s">
        <v>114</v>
      </c>
      <c r="E99" s="178" t="s">
        <v>539</v>
      </c>
      <c r="F99" s="12"/>
      <c r="G99" s="12"/>
      <c r="H99" s="12"/>
      <c r="I99" s="1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</row>
    <row r="100" spans="1:738" s="98" customFormat="1" ht="23.25" x14ac:dyDescent="0.2">
      <c r="A100" s="90" t="s">
        <v>226</v>
      </c>
      <c r="B100" s="100"/>
      <c r="C100" s="103"/>
      <c r="D100" s="104"/>
      <c r="E100" s="172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</row>
    <row r="101" spans="1:738" s="12" customFormat="1" ht="42.75" x14ac:dyDescent="0.2">
      <c r="A101" s="46" t="s">
        <v>300</v>
      </c>
      <c r="B101" s="59" t="s">
        <v>100</v>
      </c>
      <c r="C101" s="27" t="s">
        <v>455</v>
      </c>
      <c r="D101" s="46"/>
      <c r="E101" s="178" t="s">
        <v>553</v>
      </c>
      <c r="I101" s="1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2" customFormat="1" x14ac:dyDescent="0.2">
      <c r="A102" s="46" t="s">
        <v>301</v>
      </c>
      <c r="B102" s="42" t="s">
        <v>109</v>
      </c>
      <c r="C102" s="29" t="s">
        <v>107</v>
      </c>
      <c r="D102" s="46"/>
      <c r="E102" s="178" t="s">
        <v>547</v>
      </c>
      <c r="I102" s="1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2" customFormat="1" ht="36" x14ac:dyDescent="0.2">
      <c r="A103" s="46" t="s">
        <v>302</v>
      </c>
      <c r="B103" s="42" t="s">
        <v>212</v>
      </c>
      <c r="D103" s="46" t="s">
        <v>116</v>
      </c>
      <c r="E103" s="178" t="s">
        <v>549</v>
      </c>
      <c r="I103" s="1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2" customFormat="1" ht="42.75" x14ac:dyDescent="0.2">
      <c r="A104" s="46" t="s">
        <v>303</v>
      </c>
      <c r="B104" s="42" t="s">
        <v>213</v>
      </c>
      <c r="C104" s="29" t="s">
        <v>211</v>
      </c>
      <c r="D104" s="46" t="s">
        <v>16</v>
      </c>
      <c r="E104" s="178" t="s">
        <v>550</v>
      </c>
      <c r="I104" s="1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2" customFormat="1" ht="36" x14ac:dyDescent="0.2">
      <c r="A105" s="46" t="s">
        <v>304</v>
      </c>
      <c r="B105" s="59" t="s">
        <v>110</v>
      </c>
      <c r="C105" s="29" t="s">
        <v>111</v>
      </c>
      <c r="D105" s="46"/>
      <c r="E105" s="178" t="s">
        <v>59</v>
      </c>
      <c r="I105" s="1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2" customFormat="1" ht="54" x14ac:dyDescent="0.2">
      <c r="A106" s="46" t="s">
        <v>305</v>
      </c>
      <c r="B106" s="59" t="s">
        <v>214</v>
      </c>
      <c r="C106" s="29"/>
      <c r="D106" s="46"/>
      <c r="E106" s="178">
        <v>10</v>
      </c>
      <c r="I106" s="1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2" customFormat="1" ht="54" x14ac:dyDescent="0.2">
      <c r="A107" s="46" t="s">
        <v>306</v>
      </c>
      <c r="B107" s="59" t="s">
        <v>456</v>
      </c>
      <c r="C107" s="29" t="s">
        <v>113</v>
      </c>
      <c r="D107" s="46" t="s">
        <v>114</v>
      </c>
      <c r="E107" s="178" t="s">
        <v>554</v>
      </c>
      <c r="I107" s="1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2" customFormat="1" ht="54" x14ac:dyDescent="0.2">
      <c r="A108" s="46" t="s">
        <v>307</v>
      </c>
      <c r="B108" s="59" t="s">
        <v>115</v>
      </c>
      <c r="C108" s="27" t="s">
        <v>215</v>
      </c>
      <c r="D108" s="46"/>
      <c r="E108" s="192"/>
      <c r="I108" s="1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2" customFormat="1" ht="72" x14ac:dyDescent="0.2">
      <c r="A109" s="46" t="s">
        <v>308</v>
      </c>
      <c r="B109" s="59" t="s">
        <v>89</v>
      </c>
      <c r="C109" s="29"/>
      <c r="D109" s="46" t="s">
        <v>16</v>
      </c>
      <c r="E109" s="178">
        <v>83</v>
      </c>
      <c r="I109" s="1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2" customFormat="1" ht="72" x14ac:dyDescent="0.2">
      <c r="A110" s="46" t="s">
        <v>309</v>
      </c>
      <c r="B110" s="59" t="s">
        <v>123</v>
      </c>
      <c r="C110" s="29"/>
      <c r="D110" s="46" t="s">
        <v>16</v>
      </c>
      <c r="E110" s="192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2" customFormat="1" ht="36" x14ac:dyDescent="0.2">
      <c r="A111" s="46" t="s">
        <v>310</v>
      </c>
      <c r="B111" s="59" t="s">
        <v>122</v>
      </c>
      <c r="C111" s="28"/>
      <c r="D111" s="46" t="s">
        <v>16</v>
      </c>
      <c r="E111" s="178">
        <v>50</v>
      </c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2" customFormat="1" x14ac:dyDescent="0.2">
      <c r="A112" s="46" t="s">
        <v>311</v>
      </c>
      <c r="B112" s="59" t="s">
        <v>117</v>
      </c>
      <c r="C112" s="29"/>
      <c r="D112" s="46" t="s">
        <v>116</v>
      </c>
      <c r="E112" s="181">
        <v>44076</v>
      </c>
      <c r="G112" s="190"/>
      <c r="I112" s="40"/>
      <c r="J112" s="22"/>
      <c r="K112" s="2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24" customFormat="1" ht="72" x14ac:dyDescent="0.2">
      <c r="A113" s="46" t="s">
        <v>312</v>
      </c>
      <c r="B113" s="63" t="s">
        <v>216</v>
      </c>
      <c r="C113" s="28"/>
      <c r="D113" s="46" t="s">
        <v>116</v>
      </c>
      <c r="E113" s="178" t="s">
        <v>551</v>
      </c>
      <c r="F113" s="32"/>
      <c r="G113" s="191"/>
      <c r="H113" s="32"/>
      <c r="I113" s="41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</row>
    <row r="114" spans="1:738" s="98" customFormat="1" ht="23.25" x14ac:dyDescent="0.2">
      <c r="A114" s="90" t="s">
        <v>220</v>
      </c>
      <c r="B114" s="100"/>
      <c r="C114" s="103"/>
      <c r="D114" s="104"/>
      <c r="E114" s="172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</row>
    <row r="115" spans="1:738" s="32" customFormat="1" ht="36" x14ac:dyDescent="0.2">
      <c r="A115" s="46" t="s">
        <v>457</v>
      </c>
      <c r="B115" s="63" t="s">
        <v>161</v>
      </c>
      <c r="C115" s="29" t="s">
        <v>217</v>
      </c>
      <c r="D115" s="52"/>
      <c r="E115" s="178" t="s">
        <v>542</v>
      </c>
      <c r="I115" s="4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</row>
    <row r="116" spans="1:738" ht="54" x14ac:dyDescent="0.25">
      <c r="A116" s="46" t="s">
        <v>458</v>
      </c>
      <c r="B116" s="59" t="s">
        <v>160</v>
      </c>
      <c r="C116" s="21"/>
      <c r="D116" s="46" t="s">
        <v>13</v>
      </c>
      <c r="E116" s="158" t="s">
        <v>543</v>
      </c>
      <c r="I116" s="1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85.5" x14ac:dyDescent="0.25">
      <c r="A117" s="46" t="s">
        <v>313</v>
      </c>
      <c r="B117" s="59" t="s">
        <v>162</v>
      </c>
      <c r="C117" s="29" t="s">
        <v>459</v>
      </c>
      <c r="D117" s="46" t="s">
        <v>2</v>
      </c>
      <c r="E117" s="158" t="s">
        <v>516</v>
      </c>
      <c r="I117" s="1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99.75" x14ac:dyDescent="0.25">
      <c r="A118" s="46" t="s">
        <v>314</v>
      </c>
      <c r="B118" s="59" t="s">
        <v>163</v>
      </c>
      <c r="C118" s="30" t="s">
        <v>460</v>
      </c>
      <c r="D118" s="46" t="s">
        <v>164</v>
      </c>
      <c r="E118" s="158" t="s">
        <v>517</v>
      </c>
      <c r="I118" s="1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4" x14ac:dyDescent="0.25">
      <c r="A119" s="46" t="s">
        <v>315</v>
      </c>
      <c r="B119" s="59" t="s">
        <v>218</v>
      </c>
      <c r="C119" s="30" t="s">
        <v>137</v>
      </c>
      <c r="D119" s="47" t="s">
        <v>14</v>
      </c>
      <c r="E119" s="180">
        <v>44105</v>
      </c>
      <c r="I119" s="1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5" customFormat="1" ht="54.75" thickBot="1" x14ac:dyDescent="0.25">
      <c r="A120" s="46" t="s">
        <v>316</v>
      </c>
      <c r="B120" s="59" t="s">
        <v>165</v>
      </c>
      <c r="C120" s="30" t="s">
        <v>138</v>
      </c>
      <c r="D120" s="47" t="s">
        <v>14</v>
      </c>
      <c r="E120" s="181">
        <v>45015</v>
      </c>
      <c r="F120" s="12"/>
      <c r="G120" s="12"/>
      <c r="H120" s="12"/>
      <c r="I120" s="1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  <c r="AAU120" s="12"/>
      <c r="AAV120" s="12"/>
      <c r="AAW120" s="12"/>
      <c r="AAX120" s="12"/>
      <c r="AAY120" s="12"/>
      <c r="AAZ120" s="12"/>
      <c r="ABA120" s="12"/>
      <c r="ABB120" s="12"/>
      <c r="ABC120" s="12"/>
      <c r="ABD120" s="12"/>
      <c r="ABE120" s="12"/>
      <c r="ABF120" s="12"/>
      <c r="ABG120" s="12"/>
      <c r="ABH120" s="12"/>
      <c r="ABI120" s="12"/>
      <c r="ABJ120" s="12"/>
    </row>
    <row r="121" spans="1:738" s="98" customFormat="1" ht="23.25" x14ac:dyDescent="0.2">
      <c r="A121" s="90" t="s">
        <v>219</v>
      </c>
      <c r="B121" s="100"/>
      <c r="C121" s="101"/>
      <c r="D121" s="102"/>
      <c r="E121" s="172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</row>
    <row r="122" spans="1:738" ht="68.25" customHeight="1" x14ac:dyDescent="0.25">
      <c r="A122" s="46" t="s">
        <v>317</v>
      </c>
      <c r="B122" s="59" t="s">
        <v>15</v>
      </c>
      <c r="C122" s="29" t="s">
        <v>139</v>
      </c>
      <c r="D122" s="46"/>
      <c r="E122" s="195" t="s">
        <v>555</v>
      </c>
      <c r="I122" s="1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57" x14ac:dyDescent="0.25">
      <c r="A123" s="46" t="s">
        <v>318</v>
      </c>
      <c r="B123" s="63" t="s">
        <v>17</v>
      </c>
      <c r="C123" s="30" t="s">
        <v>461</v>
      </c>
      <c r="D123" s="47"/>
      <c r="E123" s="193"/>
      <c r="I123" s="1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7" x14ac:dyDescent="0.25">
      <c r="A124" s="46" t="s">
        <v>319</v>
      </c>
      <c r="B124" s="63" t="s">
        <v>166</v>
      </c>
      <c r="C124" s="30" t="s">
        <v>462</v>
      </c>
      <c r="D124" s="47"/>
      <c r="E124" s="194"/>
      <c r="I124" s="1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2.75" x14ac:dyDescent="0.25">
      <c r="A125" s="46" t="s">
        <v>320</v>
      </c>
      <c r="B125" s="63" t="s">
        <v>167</v>
      </c>
      <c r="C125" s="30" t="s">
        <v>463</v>
      </c>
      <c r="D125" s="47"/>
      <c r="E125" s="194"/>
      <c r="I125" s="1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4" x14ac:dyDescent="0.25">
      <c r="A126" s="46" t="s">
        <v>321</v>
      </c>
      <c r="B126" s="63" t="s">
        <v>18</v>
      </c>
      <c r="C126" s="30" t="s">
        <v>79</v>
      </c>
      <c r="D126" s="47"/>
      <c r="E126" s="194"/>
      <c r="I126" s="1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4" x14ac:dyDescent="0.25">
      <c r="A127" s="46" t="s">
        <v>322</v>
      </c>
      <c r="B127" s="59" t="s">
        <v>19</v>
      </c>
      <c r="C127" s="30" t="s">
        <v>464</v>
      </c>
      <c r="D127" s="46"/>
      <c r="E127" s="194"/>
      <c r="I127" s="1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270" x14ac:dyDescent="0.25">
      <c r="A128" s="46" t="s">
        <v>323</v>
      </c>
      <c r="B128" s="59" t="s">
        <v>21</v>
      </c>
      <c r="C128" s="30" t="s">
        <v>79</v>
      </c>
      <c r="D128" s="46"/>
      <c r="E128" s="195" t="s">
        <v>552</v>
      </c>
      <c r="I128" s="1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90" x14ac:dyDescent="0.25">
      <c r="A129" s="46" t="s">
        <v>324</v>
      </c>
      <c r="B129" s="59" t="s">
        <v>20</v>
      </c>
      <c r="C129" s="30" t="s">
        <v>556</v>
      </c>
      <c r="D129" s="46"/>
      <c r="E129" s="195" t="s">
        <v>567</v>
      </c>
      <c r="I129" s="1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s="15" customFormat="1" ht="59.25" customHeight="1" thickBot="1" x14ac:dyDescent="0.25">
      <c r="A130" s="46" t="s">
        <v>325</v>
      </c>
      <c r="B130" s="59" t="s">
        <v>22</v>
      </c>
      <c r="C130" s="30"/>
      <c r="D130" s="46"/>
      <c r="E130" s="160" t="s">
        <v>548</v>
      </c>
      <c r="F130" s="12"/>
      <c r="G130" s="12"/>
      <c r="H130" s="12"/>
      <c r="I130" s="1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</row>
    <row r="131" spans="1:738" s="12" customFormat="1" ht="57" customHeight="1" x14ac:dyDescent="0.2">
      <c r="A131" s="44"/>
      <c r="B131" s="148"/>
      <c r="C131" s="149"/>
      <c r="D131" s="3"/>
      <c r="I131" s="1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</row>
    <row r="132" spans="1:738" s="12" customFormat="1" ht="56.25" customHeight="1" x14ac:dyDescent="0.2">
      <c r="A132" s="213"/>
      <c r="B132" s="213"/>
      <c r="C132" s="213"/>
      <c r="D132" s="43"/>
      <c r="I132" s="1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2" customFormat="1" ht="18.75" customHeight="1" x14ac:dyDescent="0.2">
      <c r="A133" s="3"/>
      <c r="B133" s="122"/>
      <c r="C133" s="10"/>
      <c r="D133" s="3"/>
      <c r="I133" s="1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2" customFormat="1" x14ac:dyDescent="0.2">
      <c r="A134" s="3"/>
      <c r="B134" s="122"/>
      <c r="C134" s="10"/>
      <c r="D134" s="3"/>
      <c r="I134" s="1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x14ac:dyDescent="0.25">
      <c r="I135" s="1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25">
      <c r="I136" s="1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25">
      <c r="I137" s="1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25">
      <c r="I138" s="1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25">
      <c r="I139" s="1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</sheetData>
  <mergeCells count="6">
    <mergeCell ref="E4:E5"/>
    <mergeCell ref="A132:C132"/>
    <mergeCell ref="A4:A5"/>
    <mergeCell ref="D4:D5"/>
    <mergeCell ref="C4:C5"/>
    <mergeCell ref="B4:B5"/>
  </mergeCells>
  <hyperlinks>
    <hyperlink ref="H90" r:id="rId1" display="javascript:;"/>
    <hyperlink ref="E128" display="https://www.uvo.gov.sk/vestnik/oznamenie/detail/426252?page=1&amp;limit=20&amp;sort=datumZverejnenia&amp;sort-dir=DESC&amp;ext=0&amp;cisloOznamenia=&amp;text=I%2F66+Brezno-+obchvat&amp;year=0&amp;dzOd=&amp;dzDo=&amp;cvestnik=&amp;doznamenia=-1&amp;dzakazky=-1&amp;dpostupu=-1&amp;mdodania=&amp;kcpv=&amp;opb=&amp;szfeu=&amp;fli"/>
    <hyperlink ref="E129" r:id="rId2" display="https://www.crz.gov.sk/index.php?ID=4943131&amp;l=sk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cellComments="asDisplayed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55" workbookViewId="0">
      <selection activeCell="E56" sqref="E56"/>
    </sheetView>
  </sheetViews>
  <sheetFormatPr defaultRowHeight="15" x14ac:dyDescent="0.25"/>
  <cols>
    <col min="1" max="1" width="7.42578125" style="9" customWidth="1"/>
    <col min="2" max="2" width="37" style="10" customWidth="1"/>
    <col min="3" max="3" width="48.28515625" style="141" customWidth="1"/>
    <col min="4" max="4" width="16.42578125" style="11" customWidth="1"/>
    <col min="5" max="5" width="50.5703125" customWidth="1"/>
    <col min="6" max="6" width="79" customWidth="1"/>
  </cols>
  <sheetData>
    <row r="1" spans="1:5" ht="18" x14ac:dyDescent="0.25">
      <c r="A1" s="4"/>
      <c r="B1" s="121" t="s">
        <v>521</v>
      </c>
      <c r="C1" s="155">
        <v>43264</v>
      </c>
      <c r="D1" s="3"/>
      <c r="E1" s="9"/>
    </row>
    <row r="2" spans="1:5" ht="18" x14ac:dyDescent="0.25">
      <c r="A2" s="5"/>
      <c r="B2" s="121" t="s">
        <v>522</v>
      </c>
      <c r="C2" s="25"/>
      <c r="D2" s="3"/>
      <c r="E2" s="9"/>
    </row>
    <row r="3" spans="1:5" ht="18.75" thickBot="1" x14ac:dyDescent="0.3">
      <c r="A3" s="2"/>
      <c r="B3" s="121"/>
      <c r="C3" s="25"/>
      <c r="D3" s="3"/>
      <c r="E3" s="9"/>
    </row>
    <row r="4" spans="1:5" ht="15" customHeight="1" x14ac:dyDescent="0.25">
      <c r="A4" s="211" t="s">
        <v>386</v>
      </c>
      <c r="B4" s="211" t="s">
        <v>147</v>
      </c>
      <c r="C4" s="211" t="s">
        <v>148</v>
      </c>
      <c r="D4" s="215" t="s">
        <v>24</v>
      </c>
      <c r="E4" s="215" t="s">
        <v>466</v>
      </c>
    </row>
    <row r="5" spans="1:5" ht="30.75" customHeight="1" thickBot="1" x14ac:dyDescent="0.3">
      <c r="A5" s="214"/>
      <c r="B5" s="214"/>
      <c r="C5" s="214"/>
      <c r="D5" s="216"/>
      <c r="E5" s="216"/>
    </row>
    <row r="6" spans="1:5" ht="23.25" x14ac:dyDescent="0.25">
      <c r="A6" s="90" t="s">
        <v>225</v>
      </c>
      <c r="B6" s="91"/>
      <c r="C6" s="92"/>
      <c r="D6" s="94"/>
      <c r="E6" s="95"/>
    </row>
    <row r="7" spans="1:5" ht="18" x14ac:dyDescent="0.25">
      <c r="A7" s="79" t="s">
        <v>326</v>
      </c>
      <c r="B7" s="80" t="s">
        <v>80</v>
      </c>
      <c r="C7" s="81"/>
      <c r="D7" s="82"/>
      <c r="E7" s="84" t="s">
        <v>101</v>
      </c>
    </row>
    <row r="8" spans="1:5" ht="42.75" x14ac:dyDescent="0.25">
      <c r="A8" s="46" t="s">
        <v>327</v>
      </c>
      <c r="B8" s="42" t="s">
        <v>118</v>
      </c>
      <c r="C8" s="30" t="s">
        <v>119</v>
      </c>
      <c r="D8" s="47"/>
      <c r="E8" s="129" t="s">
        <v>171</v>
      </c>
    </row>
    <row r="9" spans="1:5" ht="85.5" x14ac:dyDescent="0.25">
      <c r="A9" s="46" t="s">
        <v>328</v>
      </c>
      <c r="B9" s="42" t="s">
        <v>81</v>
      </c>
      <c r="C9" s="30" t="s">
        <v>387</v>
      </c>
      <c r="D9" s="47"/>
      <c r="E9" s="55" t="s">
        <v>467</v>
      </c>
    </row>
    <row r="10" spans="1:5" ht="242.25" x14ac:dyDescent="0.25">
      <c r="A10" s="46" t="s">
        <v>329</v>
      </c>
      <c r="B10" s="42" t="s">
        <v>388</v>
      </c>
      <c r="C10" s="30" t="s">
        <v>389</v>
      </c>
      <c r="D10" s="47"/>
      <c r="E10" s="55" t="s">
        <v>50</v>
      </c>
    </row>
    <row r="11" spans="1:5" ht="142.5" x14ac:dyDescent="0.25">
      <c r="A11" s="79" t="s">
        <v>330</v>
      </c>
      <c r="B11" s="42" t="s">
        <v>103</v>
      </c>
      <c r="C11" s="29" t="s">
        <v>500</v>
      </c>
      <c r="D11" s="47"/>
      <c r="E11" s="53" t="s">
        <v>51</v>
      </c>
    </row>
    <row r="12" spans="1:5" ht="99.75" x14ac:dyDescent="0.25">
      <c r="A12" s="79" t="s">
        <v>331</v>
      </c>
      <c r="B12" s="42" t="s">
        <v>390</v>
      </c>
      <c r="C12" s="30" t="s">
        <v>392</v>
      </c>
      <c r="D12" s="47"/>
      <c r="E12" s="55" t="s">
        <v>511</v>
      </c>
    </row>
    <row r="13" spans="1:5" ht="199.5" x14ac:dyDescent="0.25">
      <c r="A13" s="79" t="s">
        <v>332</v>
      </c>
      <c r="B13" s="42" t="s">
        <v>391</v>
      </c>
      <c r="C13" s="30"/>
      <c r="D13" s="47"/>
      <c r="E13" s="55" t="s">
        <v>52</v>
      </c>
    </row>
    <row r="14" spans="1:5" ht="36" x14ac:dyDescent="0.25">
      <c r="A14" s="79" t="s">
        <v>333</v>
      </c>
      <c r="B14" s="59" t="s">
        <v>82</v>
      </c>
      <c r="C14" s="30" t="s">
        <v>393</v>
      </c>
      <c r="D14" s="47" t="s">
        <v>0</v>
      </c>
      <c r="E14" s="56">
        <v>2542</v>
      </c>
    </row>
    <row r="15" spans="1:5" ht="72" x14ac:dyDescent="0.25">
      <c r="A15" s="79" t="s">
        <v>334</v>
      </c>
      <c r="B15" s="42" t="s">
        <v>83</v>
      </c>
      <c r="C15" s="30" t="s">
        <v>394</v>
      </c>
      <c r="D15" s="47" t="s">
        <v>0</v>
      </c>
      <c r="E15" s="53">
        <v>995.84</v>
      </c>
    </row>
    <row r="16" spans="1:5" ht="54" x14ac:dyDescent="0.25">
      <c r="A16" s="79" t="s">
        <v>335</v>
      </c>
      <c r="B16" s="42" t="s">
        <v>395</v>
      </c>
      <c r="C16" s="30" t="s">
        <v>396</v>
      </c>
      <c r="D16" s="47" t="s">
        <v>2</v>
      </c>
      <c r="E16" s="53" t="s">
        <v>53</v>
      </c>
    </row>
    <row r="17" spans="1:5" ht="28.5" x14ac:dyDescent="0.25">
      <c r="A17" s="79" t="s">
        <v>336</v>
      </c>
      <c r="B17" s="59" t="s">
        <v>104</v>
      </c>
      <c r="C17" s="26" t="s">
        <v>180</v>
      </c>
      <c r="D17" s="47"/>
      <c r="E17" s="53" t="s">
        <v>54</v>
      </c>
    </row>
    <row r="18" spans="1:5" ht="18" x14ac:dyDescent="0.25">
      <c r="A18" s="79" t="s">
        <v>337</v>
      </c>
      <c r="B18" s="59" t="s">
        <v>84</v>
      </c>
      <c r="C18" s="26" t="s">
        <v>141</v>
      </c>
      <c r="D18" s="47"/>
      <c r="E18" s="53" t="s">
        <v>55</v>
      </c>
    </row>
    <row r="19" spans="1:5" ht="57" x14ac:dyDescent="0.25">
      <c r="A19" s="79" t="s">
        <v>338</v>
      </c>
      <c r="B19" s="60" t="s">
        <v>105</v>
      </c>
      <c r="C19" s="30" t="s">
        <v>397</v>
      </c>
      <c r="D19" s="47" t="s">
        <v>2</v>
      </c>
      <c r="E19" s="55" t="s">
        <v>468</v>
      </c>
    </row>
    <row r="20" spans="1:5" ht="54" x14ac:dyDescent="0.25">
      <c r="A20" s="79" t="s">
        <v>339</v>
      </c>
      <c r="B20" s="42" t="s">
        <v>85</v>
      </c>
      <c r="C20" s="30"/>
      <c r="D20" s="33" t="s">
        <v>23</v>
      </c>
      <c r="E20" s="53"/>
    </row>
    <row r="21" spans="1:5" ht="23.25" x14ac:dyDescent="0.25">
      <c r="A21" s="90" t="s">
        <v>224</v>
      </c>
      <c r="B21" s="91"/>
      <c r="C21" s="92"/>
      <c r="D21" s="94"/>
      <c r="E21" s="95"/>
    </row>
    <row r="22" spans="1:5" ht="36" x14ac:dyDescent="0.25">
      <c r="A22" s="46" t="s">
        <v>230</v>
      </c>
      <c r="B22" s="42" t="s">
        <v>175</v>
      </c>
      <c r="C22" s="30" t="s">
        <v>86</v>
      </c>
      <c r="D22" s="47" t="s">
        <v>186</v>
      </c>
      <c r="E22" s="53">
        <v>0</v>
      </c>
    </row>
    <row r="23" spans="1:5" ht="54" x14ac:dyDescent="0.25">
      <c r="A23" s="47" t="s">
        <v>231</v>
      </c>
      <c r="B23" s="42" t="s">
        <v>398</v>
      </c>
      <c r="C23" s="30"/>
      <c r="D23" s="47" t="s">
        <v>7</v>
      </c>
      <c r="E23" s="53">
        <v>2</v>
      </c>
    </row>
    <row r="24" spans="1:5" ht="54" x14ac:dyDescent="0.25">
      <c r="A24" s="46" t="s">
        <v>232</v>
      </c>
      <c r="B24" s="42" t="s">
        <v>399</v>
      </c>
      <c r="C24" s="30" t="s">
        <v>87</v>
      </c>
      <c r="D24" s="47" t="s">
        <v>8</v>
      </c>
      <c r="E24" s="53" t="s">
        <v>56</v>
      </c>
    </row>
    <row r="25" spans="1:5" ht="54" x14ac:dyDescent="0.25">
      <c r="A25" s="46" t="s">
        <v>233</v>
      </c>
      <c r="B25" s="60" t="s">
        <v>400</v>
      </c>
      <c r="C25" s="26" t="s">
        <v>176</v>
      </c>
      <c r="D25" s="47" t="s">
        <v>402</v>
      </c>
      <c r="E25" s="53" t="s">
        <v>469</v>
      </c>
    </row>
    <row r="26" spans="1:5" ht="36" x14ac:dyDescent="0.25">
      <c r="A26" s="46" t="s">
        <v>234</v>
      </c>
      <c r="B26" s="60" t="s">
        <v>401</v>
      </c>
      <c r="C26" s="26" t="s">
        <v>403</v>
      </c>
      <c r="D26" s="47" t="s">
        <v>178</v>
      </c>
      <c r="E26" s="53" t="s">
        <v>470</v>
      </c>
    </row>
    <row r="27" spans="1:5" ht="18" x14ac:dyDescent="0.25">
      <c r="A27" s="46" t="s">
        <v>235</v>
      </c>
      <c r="B27" s="60" t="s">
        <v>404</v>
      </c>
      <c r="C27" s="26" t="s">
        <v>142</v>
      </c>
      <c r="D27" s="47" t="s">
        <v>1</v>
      </c>
      <c r="E27" s="53">
        <v>1726</v>
      </c>
    </row>
    <row r="28" spans="1:5" ht="36" x14ac:dyDescent="0.25">
      <c r="A28" s="46" t="s">
        <v>236</v>
      </c>
      <c r="B28" s="60" t="s">
        <v>405</v>
      </c>
      <c r="C28" s="26" t="s">
        <v>177</v>
      </c>
      <c r="D28" s="47" t="s">
        <v>1</v>
      </c>
      <c r="E28" s="53" t="s">
        <v>51</v>
      </c>
    </row>
    <row r="29" spans="1:5" ht="42.75" x14ac:dyDescent="0.25">
      <c r="A29" s="46" t="s">
        <v>237</v>
      </c>
      <c r="B29" s="42" t="s">
        <v>406</v>
      </c>
      <c r="C29" s="30" t="s">
        <v>407</v>
      </c>
      <c r="D29" s="33" t="s">
        <v>179</v>
      </c>
      <c r="E29" s="53">
        <v>0</v>
      </c>
    </row>
    <row r="30" spans="1:5" ht="54" x14ac:dyDescent="0.25">
      <c r="A30" s="46" t="s">
        <v>238</v>
      </c>
      <c r="B30" s="42" t="s">
        <v>143</v>
      </c>
      <c r="C30" s="26" t="s">
        <v>145</v>
      </c>
      <c r="D30" s="33" t="s">
        <v>1</v>
      </c>
      <c r="E30" s="53">
        <f>2362*9.5</f>
        <v>22439</v>
      </c>
    </row>
    <row r="31" spans="1:5" ht="36" x14ac:dyDescent="0.25">
      <c r="A31" s="46" t="s">
        <v>239</v>
      </c>
      <c r="B31" s="42" t="s">
        <v>144</v>
      </c>
      <c r="C31" s="26" t="s">
        <v>411</v>
      </c>
      <c r="D31" s="47" t="s">
        <v>1</v>
      </c>
      <c r="E31" s="53">
        <f>180*9.5</f>
        <v>1710</v>
      </c>
    </row>
    <row r="32" spans="1:5" ht="57" x14ac:dyDescent="0.25">
      <c r="A32" s="46" t="s">
        <v>240</v>
      </c>
      <c r="B32" s="42" t="s">
        <v>408</v>
      </c>
      <c r="C32" s="29" t="s">
        <v>409</v>
      </c>
      <c r="D32" s="47" t="s">
        <v>120</v>
      </c>
      <c r="E32" s="53" t="s">
        <v>471</v>
      </c>
    </row>
    <row r="33" spans="1:5" ht="36" x14ac:dyDescent="0.25">
      <c r="A33" s="46" t="s">
        <v>241</v>
      </c>
      <c r="B33" s="60" t="s">
        <v>412</v>
      </c>
      <c r="C33" s="29" t="s">
        <v>340</v>
      </c>
      <c r="D33" s="47" t="s">
        <v>0</v>
      </c>
      <c r="E33" s="53"/>
    </row>
    <row r="34" spans="1:5" ht="36" x14ac:dyDescent="0.25">
      <c r="A34" s="46" t="s">
        <v>242</v>
      </c>
      <c r="B34" s="60" t="s">
        <v>413</v>
      </c>
      <c r="C34" s="29" t="s">
        <v>181</v>
      </c>
      <c r="D34" s="47" t="s">
        <v>0</v>
      </c>
      <c r="E34" s="53"/>
    </row>
    <row r="35" spans="1:5" ht="28.5" x14ac:dyDescent="0.25">
      <c r="A35" s="46" t="s">
        <v>243</v>
      </c>
      <c r="B35" s="42" t="s">
        <v>410</v>
      </c>
      <c r="C35" s="26" t="s">
        <v>183</v>
      </c>
      <c r="D35" s="47" t="s">
        <v>0</v>
      </c>
      <c r="E35" s="130">
        <v>4196</v>
      </c>
    </row>
    <row r="36" spans="1:5" ht="57" x14ac:dyDescent="0.25">
      <c r="A36" s="46" t="s">
        <v>244</v>
      </c>
      <c r="B36" s="42" t="s">
        <v>182</v>
      </c>
      <c r="C36" s="30" t="s">
        <v>184</v>
      </c>
      <c r="D36" s="47" t="s">
        <v>0</v>
      </c>
      <c r="E36" s="55" t="s">
        <v>472</v>
      </c>
    </row>
    <row r="37" spans="1:5" ht="36" x14ac:dyDescent="0.25">
      <c r="A37" s="46" t="s">
        <v>245</v>
      </c>
      <c r="B37" s="59" t="s">
        <v>4</v>
      </c>
      <c r="C37" s="26"/>
      <c r="D37" s="46" t="s">
        <v>0</v>
      </c>
      <c r="E37" s="56">
        <v>1009</v>
      </c>
    </row>
    <row r="38" spans="1:5" ht="18" x14ac:dyDescent="0.25">
      <c r="A38" s="46" t="s">
        <v>246</v>
      </c>
      <c r="B38" s="59" t="s">
        <v>5</v>
      </c>
      <c r="C38" s="26"/>
      <c r="D38" s="46" t="s">
        <v>0</v>
      </c>
      <c r="E38" s="53">
        <v>532</v>
      </c>
    </row>
    <row r="39" spans="1:5" ht="36" x14ac:dyDescent="0.25">
      <c r="A39" s="46" t="s">
        <v>247</v>
      </c>
      <c r="B39" s="63" t="s">
        <v>146</v>
      </c>
      <c r="C39" s="27"/>
      <c r="D39" s="49" t="s">
        <v>114</v>
      </c>
      <c r="E39" s="68">
        <v>605996.43000000005</v>
      </c>
    </row>
    <row r="40" spans="1:5" ht="36" x14ac:dyDescent="0.25">
      <c r="A40" s="46" t="s">
        <v>248</v>
      </c>
      <c r="B40" s="63" t="s">
        <v>501</v>
      </c>
      <c r="C40" s="26" t="s">
        <v>140</v>
      </c>
      <c r="D40" s="46" t="s">
        <v>3</v>
      </c>
      <c r="E40" s="68">
        <v>151408.31</v>
      </c>
    </row>
    <row r="41" spans="1:5" ht="18" x14ac:dyDescent="0.25">
      <c r="A41" s="46" t="s">
        <v>249</v>
      </c>
      <c r="B41" s="60" t="s">
        <v>185</v>
      </c>
      <c r="C41" s="28"/>
      <c r="D41" s="46" t="s">
        <v>3</v>
      </c>
      <c r="E41" s="53"/>
    </row>
    <row r="42" spans="1:5" ht="54" x14ac:dyDescent="0.25">
      <c r="A42" s="46" t="s">
        <v>250</v>
      </c>
      <c r="B42" s="60" t="s">
        <v>414</v>
      </c>
      <c r="C42" s="85"/>
      <c r="D42" s="46" t="s">
        <v>7</v>
      </c>
      <c r="E42" s="68">
        <v>75502.8</v>
      </c>
    </row>
    <row r="43" spans="1:5" ht="54" x14ac:dyDescent="0.25">
      <c r="A43" s="46" t="s">
        <v>251</v>
      </c>
      <c r="B43" s="42" t="s">
        <v>415</v>
      </c>
      <c r="C43" s="29" t="s">
        <v>188</v>
      </c>
      <c r="D43" s="50" t="s">
        <v>187</v>
      </c>
      <c r="E43" s="131" t="s">
        <v>473</v>
      </c>
    </row>
    <row r="44" spans="1:5" ht="72" x14ac:dyDescent="0.25">
      <c r="A44" s="46" t="s">
        <v>252</v>
      </c>
      <c r="B44" s="59" t="s">
        <v>106</v>
      </c>
      <c r="C44" s="34"/>
      <c r="D44" s="46"/>
      <c r="E44" s="132" t="s">
        <v>474</v>
      </c>
    </row>
    <row r="45" spans="1:5" ht="72" x14ac:dyDescent="0.25">
      <c r="A45" s="46" t="s">
        <v>253</v>
      </c>
      <c r="B45" s="59" t="s">
        <v>416</v>
      </c>
      <c r="C45" s="30" t="s">
        <v>417</v>
      </c>
      <c r="D45" s="46"/>
      <c r="E45" s="131" t="s">
        <v>475</v>
      </c>
    </row>
    <row r="46" spans="1:5" ht="54" x14ac:dyDescent="0.25">
      <c r="A46" s="46" t="s">
        <v>254</v>
      </c>
      <c r="B46" s="59" t="s">
        <v>26</v>
      </c>
      <c r="C46" s="26"/>
      <c r="D46" s="46" t="s">
        <v>1</v>
      </c>
      <c r="E46" s="53"/>
    </row>
    <row r="47" spans="1:5" ht="72" x14ac:dyDescent="0.25">
      <c r="A47" s="46" t="s">
        <v>255</v>
      </c>
      <c r="B47" s="59" t="s">
        <v>27</v>
      </c>
      <c r="C47" s="21"/>
      <c r="D47" s="47" t="s">
        <v>1</v>
      </c>
      <c r="E47" s="53"/>
    </row>
    <row r="48" spans="1:5" ht="42.75" x14ac:dyDescent="0.25">
      <c r="A48" s="46" t="s">
        <v>256</v>
      </c>
      <c r="B48" s="59" t="s">
        <v>6</v>
      </c>
      <c r="C48" s="30" t="s">
        <v>189</v>
      </c>
      <c r="D48" s="47" t="s">
        <v>7</v>
      </c>
      <c r="E48" s="53"/>
    </row>
    <row r="49" spans="1:5" ht="108" x14ac:dyDescent="0.25">
      <c r="A49" s="46" t="s">
        <v>257</v>
      </c>
      <c r="B49" s="42" t="s">
        <v>418</v>
      </c>
      <c r="C49" s="30" t="s">
        <v>419</v>
      </c>
      <c r="D49" s="46" t="s">
        <v>7</v>
      </c>
      <c r="E49" s="53"/>
    </row>
    <row r="50" spans="1:5" ht="23.25" x14ac:dyDescent="0.25">
      <c r="A50" s="90" t="s">
        <v>223</v>
      </c>
      <c r="B50" s="91"/>
      <c r="C50" s="92"/>
      <c r="D50" s="94"/>
      <c r="E50" s="96"/>
    </row>
    <row r="51" spans="1:5" ht="57" x14ac:dyDescent="0.25">
      <c r="A51" s="46" t="s">
        <v>430</v>
      </c>
      <c r="B51" s="59" t="s">
        <v>420</v>
      </c>
      <c r="C51" s="30" t="s">
        <v>421</v>
      </c>
      <c r="D51" s="33" t="s">
        <v>190</v>
      </c>
      <c r="E51" s="55" t="s">
        <v>476</v>
      </c>
    </row>
    <row r="52" spans="1:5" ht="99.75" x14ac:dyDescent="0.25">
      <c r="A52" s="46" t="s">
        <v>258</v>
      </c>
      <c r="B52" s="59" t="s">
        <v>151</v>
      </c>
      <c r="C52" s="30" t="s">
        <v>422</v>
      </c>
      <c r="D52" s="33" t="s">
        <v>191</v>
      </c>
      <c r="E52" s="133" t="s">
        <v>477</v>
      </c>
    </row>
    <row r="53" spans="1:5" ht="90" x14ac:dyDescent="0.25">
      <c r="A53" s="46" t="s">
        <v>259</v>
      </c>
      <c r="B53" s="59" t="s">
        <v>149</v>
      </c>
      <c r="C53" s="30" t="s">
        <v>423</v>
      </c>
      <c r="D53" s="47"/>
      <c r="E53" s="53"/>
    </row>
    <row r="54" spans="1:5" ht="57" x14ac:dyDescent="0.25">
      <c r="A54" s="46" t="s">
        <v>260</v>
      </c>
      <c r="B54" s="63" t="s">
        <v>150</v>
      </c>
      <c r="C54" s="26" t="s">
        <v>424</v>
      </c>
      <c r="D54" s="21"/>
      <c r="E54" s="53"/>
    </row>
    <row r="55" spans="1:5" ht="54" x14ac:dyDescent="0.25">
      <c r="A55" s="46" t="s">
        <v>261</v>
      </c>
      <c r="B55" s="63" t="s">
        <v>425</v>
      </c>
      <c r="C55" s="30" t="s">
        <v>426</v>
      </c>
      <c r="D55" s="49" t="s">
        <v>2</v>
      </c>
      <c r="E55" s="134">
        <v>1</v>
      </c>
    </row>
    <row r="56" spans="1:5" ht="72" x14ac:dyDescent="0.25">
      <c r="A56" s="46" t="s">
        <v>262</v>
      </c>
      <c r="B56" s="63" t="s">
        <v>428</v>
      </c>
      <c r="C56" s="30" t="s">
        <v>427</v>
      </c>
      <c r="D56" s="46" t="s">
        <v>192</v>
      </c>
      <c r="E56" s="55" t="s">
        <v>57</v>
      </c>
    </row>
    <row r="57" spans="1:5" ht="23.25" x14ac:dyDescent="0.25">
      <c r="A57" s="90" t="s">
        <v>222</v>
      </c>
      <c r="B57" s="91"/>
      <c r="C57" s="92"/>
      <c r="D57" s="94"/>
      <c r="E57" s="95"/>
    </row>
    <row r="58" spans="1:5" ht="54" x14ac:dyDescent="0.25">
      <c r="A58" s="46" t="s">
        <v>263</v>
      </c>
      <c r="B58" s="63" t="s">
        <v>429</v>
      </c>
      <c r="C58" s="26" t="s">
        <v>152</v>
      </c>
      <c r="D58" s="46" t="s">
        <v>0</v>
      </c>
      <c r="E58" s="53">
        <f>2520-2350</f>
        <v>170</v>
      </c>
    </row>
    <row r="59" spans="1:5" ht="105" x14ac:dyDescent="0.25">
      <c r="A59" s="46">
        <v>50</v>
      </c>
      <c r="B59" s="60" t="s">
        <v>431</v>
      </c>
      <c r="C59" s="123" t="s">
        <v>194</v>
      </c>
      <c r="D59" s="46" t="s">
        <v>193</v>
      </c>
      <c r="E59" s="133" t="s">
        <v>492</v>
      </c>
    </row>
    <row r="60" spans="1:5" ht="54" x14ac:dyDescent="0.25">
      <c r="A60" s="46" t="s">
        <v>264</v>
      </c>
      <c r="B60" s="59" t="s">
        <v>502</v>
      </c>
      <c r="C60" s="30" t="s">
        <v>432</v>
      </c>
      <c r="D60" s="46" t="s">
        <v>195</v>
      </c>
      <c r="E60" s="55">
        <v>5.8109999999999999</v>
      </c>
    </row>
    <row r="61" spans="1:5" ht="54" x14ac:dyDescent="0.25">
      <c r="A61" s="46" t="s">
        <v>265</v>
      </c>
      <c r="B61" s="60" t="s">
        <v>503</v>
      </c>
      <c r="C61" s="30" t="s">
        <v>433</v>
      </c>
      <c r="D61" s="46" t="s">
        <v>195</v>
      </c>
      <c r="E61" s="55">
        <v>5.56</v>
      </c>
    </row>
    <row r="62" spans="1:5" ht="54" x14ac:dyDescent="0.25">
      <c r="A62" s="46" t="s">
        <v>266</v>
      </c>
      <c r="B62" s="147" t="s">
        <v>504</v>
      </c>
      <c r="C62" s="26" t="s">
        <v>434</v>
      </c>
      <c r="D62" s="86" t="s">
        <v>114</v>
      </c>
      <c r="E62" s="55"/>
    </row>
    <row r="63" spans="1:5" ht="114" x14ac:dyDescent="0.25">
      <c r="A63" s="46" t="s">
        <v>267</v>
      </c>
      <c r="B63" s="42" t="s">
        <v>196</v>
      </c>
      <c r="C63" s="30" t="s">
        <v>436</v>
      </c>
      <c r="D63" s="33" t="s">
        <v>197</v>
      </c>
      <c r="E63" s="55" t="s">
        <v>58</v>
      </c>
    </row>
    <row r="64" spans="1:5" ht="57" x14ac:dyDescent="0.25">
      <c r="A64" s="46" t="s">
        <v>268</v>
      </c>
      <c r="B64" s="60" t="s">
        <v>200</v>
      </c>
      <c r="C64" s="125" t="s">
        <v>435</v>
      </c>
      <c r="D64" s="33" t="s">
        <v>197</v>
      </c>
      <c r="E64" s="55" t="s">
        <v>478</v>
      </c>
    </row>
    <row r="65" spans="1:5" ht="57" x14ac:dyDescent="0.25">
      <c r="A65" s="46" t="s">
        <v>269</v>
      </c>
      <c r="B65" s="42" t="s">
        <v>201</v>
      </c>
      <c r="C65" s="124" t="s">
        <v>435</v>
      </c>
      <c r="D65" s="33" t="s">
        <v>197</v>
      </c>
      <c r="E65" s="55" t="s">
        <v>479</v>
      </c>
    </row>
    <row r="66" spans="1:5" ht="54" x14ac:dyDescent="0.25">
      <c r="A66" s="46" t="s">
        <v>270</v>
      </c>
      <c r="B66" s="59" t="s">
        <v>505</v>
      </c>
      <c r="C66" s="29" t="s">
        <v>437</v>
      </c>
      <c r="D66" s="33" t="s">
        <v>465</v>
      </c>
      <c r="E66" s="55"/>
    </row>
    <row r="67" spans="1:5" ht="36" x14ac:dyDescent="0.25">
      <c r="A67" s="46" t="s">
        <v>271</v>
      </c>
      <c r="B67" s="60" t="s">
        <v>198</v>
      </c>
      <c r="C67" s="125" t="s">
        <v>438</v>
      </c>
      <c r="D67" s="33" t="s">
        <v>465</v>
      </c>
      <c r="E67" s="55"/>
    </row>
    <row r="68" spans="1:5" ht="54" x14ac:dyDescent="0.25">
      <c r="A68" s="46" t="s">
        <v>272</v>
      </c>
      <c r="B68" s="42" t="s">
        <v>199</v>
      </c>
      <c r="C68" s="124" t="s">
        <v>438</v>
      </c>
      <c r="D68" s="33" t="s">
        <v>465</v>
      </c>
      <c r="E68" s="55"/>
    </row>
    <row r="69" spans="1:5" ht="45" x14ac:dyDescent="0.25">
      <c r="A69" s="46">
        <v>60</v>
      </c>
      <c r="B69" s="60" t="s">
        <v>439</v>
      </c>
      <c r="C69" s="123" t="s">
        <v>440</v>
      </c>
      <c r="D69" s="27" t="s">
        <v>173</v>
      </c>
      <c r="E69" s="55"/>
    </row>
    <row r="70" spans="1:5" ht="36" x14ac:dyDescent="0.25">
      <c r="A70" s="46">
        <v>61</v>
      </c>
      <c r="B70" s="63" t="s">
        <v>506</v>
      </c>
      <c r="C70" s="123" t="s">
        <v>441</v>
      </c>
      <c r="D70" s="48" t="s">
        <v>172</v>
      </c>
      <c r="E70" s="55"/>
    </row>
    <row r="71" spans="1:5" ht="60" x14ac:dyDescent="0.25">
      <c r="A71" s="46" t="s">
        <v>273</v>
      </c>
      <c r="B71" s="42" t="s">
        <v>442</v>
      </c>
      <c r="C71" s="88" t="s">
        <v>443</v>
      </c>
      <c r="D71" s="47"/>
      <c r="E71" s="55"/>
    </row>
    <row r="72" spans="1:5" ht="60" x14ac:dyDescent="0.25">
      <c r="A72" s="46" t="s">
        <v>274</v>
      </c>
      <c r="B72" s="60" t="s">
        <v>507</v>
      </c>
      <c r="C72" s="123" t="s">
        <v>444</v>
      </c>
      <c r="D72" s="48"/>
      <c r="E72" s="55"/>
    </row>
    <row r="73" spans="1:5" ht="105" x14ac:dyDescent="0.25">
      <c r="A73" s="46" t="s">
        <v>275</v>
      </c>
      <c r="B73" s="42" t="s">
        <v>508</v>
      </c>
      <c r="C73" s="126" t="s">
        <v>445</v>
      </c>
      <c r="D73" s="47" t="s">
        <v>174</v>
      </c>
      <c r="E73" s="55"/>
    </row>
    <row r="74" spans="1:5" ht="54" x14ac:dyDescent="0.25">
      <c r="A74" s="46" t="s">
        <v>276</v>
      </c>
      <c r="B74" s="42" t="s">
        <v>509</v>
      </c>
      <c r="C74" s="42" t="s">
        <v>493</v>
      </c>
      <c r="D74" s="47" t="s">
        <v>2</v>
      </c>
      <c r="E74" s="55"/>
    </row>
    <row r="75" spans="1:5" ht="72" x14ac:dyDescent="0.25">
      <c r="A75" s="46" t="s">
        <v>277</v>
      </c>
      <c r="B75" s="59" t="s">
        <v>510</v>
      </c>
      <c r="C75" s="88" t="s">
        <v>446</v>
      </c>
      <c r="D75" s="87" t="s">
        <v>2</v>
      </c>
      <c r="E75" s="55"/>
    </row>
    <row r="76" spans="1:5" ht="54" x14ac:dyDescent="0.25">
      <c r="A76" s="46" t="s">
        <v>278</v>
      </c>
      <c r="B76" s="59" t="s">
        <v>170</v>
      </c>
      <c r="C76" s="88" t="s">
        <v>447</v>
      </c>
      <c r="D76" s="87" t="s">
        <v>2</v>
      </c>
      <c r="E76" s="55"/>
    </row>
    <row r="77" spans="1:5" ht="72" x14ac:dyDescent="0.25">
      <c r="A77" s="46" t="s">
        <v>279</v>
      </c>
      <c r="B77" s="59" t="s">
        <v>520</v>
      </c>
      <c r="C77" s="88"/>
      <c r="D77" s="61" t="s">
        <v>519</v>
      </c>
      <c r="E77" s="55"/>
    </row>
    <row r="78" spans="1:5" ht="23.25" x14ac:dyDescent="0.25">
      <c r="A78" s="90" t="s">
        <v>203</v>
      </c>
      <c r="B78" s="91"/>
      <c r="C78" s="92"/>
      <c r="D78" s="94"/>
      <c r="E78" s="95"/>
    </row>
    <row r="79" spans="1:5" ht="72" x14ac:dyDescent="0.25">
      <c r="A79" s="46" t="s">
        <v>280</v>
      </c>
      <c r="B79" s="42" t="s">
        <v>204</v>
      </c>
      <c r="C79" s="127" t="s">
        <v>227</v>
      </c>
      <c r="D79" s="51" t="s">
        <v>114</v>
      </c>
      <c r="E79" s="136">
        <v>15357000</v>
      </c>
    </row>
    <row r="80" spans="1:5" ht="54" x14ac:dyDescent="0.25">
      <c r="A80" s="46" t="s">
        <v>281</v>
      </c>
      <c r="B80" s="60" t="s">
        <v>229</v>
      </c>
      <c r="C80" s="30" t="s">
        <v>202</v>
      </c>
      <c r="D80" s="51" t="s">
        <v>114</v>
      </c>
      <c r="E80" s="136">
        <v>99584195</v>
      </c>
    </row>
    <row r="81" spans="1:5" ht="114" x14ac:dyDescent="0.25">
      <c r="A81" s="46" t="s">
        <v>282</v>
      </c>
      <c r="B81" s="59" t="s">
        <v>228</v>
      </c>
      <c r="C81" s="30" t="s">
        <v>448</v>
      </c>
      <c r="D81" s="46" t="s">
        <v>2</v>
      </c>
      <c r="E81" s="55" t="s">
        <v>480</v>
      </c>
    </row>
    <row r="82" spans="1:5" ht="36" x14ac:dyDescent="0.25">
      <c r="A82" s="46" t="s">
        <v>283</v>
      </c>
      <c r="B82" s="63" t="s">
        <v>153</v>
      </c>
      <c r="C82" s="30" t="s">
        <v>227</v>
      </c>
      <c r="D82" s="51" t="s">
        <v>114</v>
      </c>
      <c r="E82" s="55" t="s">
        <v>481</v>
      </c>
    </row>
    <row r="83" spans="1:5" ht="72" x14ac:dyDescent="0.25">
      <c r="A83" s="46" t="s">
        <v>284</v>
      </c>
      <c r="B83" s="59" t="s">
        <v>25</v>
      </c>
      <c r="C83" s="89"/>
      <c r="D83" s="46" t="s">
        <v>108</v>
      </c>
      <c r="E83" s="135" t="s">
        <v>482</v>
      </c>
    </row>
    <row r="84" spans="1:5" ht="72" x14ac:dyDescent="0.25">
      <c r="A84" s="46" t="s">
        <v>285</v>
      </c>
      <c r="B84" s="60" t="s">
        <v>205</v>
      </c>
      <c r="C84" s="66" t="s">
        <v>227</v>
      </c>
      <c r="D84" s="51" t="s">
        <v>114</v>
      </c>
      <c r="E84" s="136">
        <v>99584195</v>
      </c>
    </row>
    <row r="85" spans="1:5" ht="54" x14ac:dyDescent="0.25">
      <c r="A85" s="46" t="s">
        <v>286</v>
      </c>
      <c r="B85" s="63" t="s">
        <v>206</v>
      </c>
      <c r="C85" s="30" t="s">
        <v>449</v>
      </c>
      <c r="D85" s="46" t="s">
        <v>2</v>
      </c>
      <c r="E85" s="55" t="s">
        <v>97</v>
      </c>
    </row>
    <row r="86" spans="1:5" ht="36" x14ac:dyDescent="0.25">
      <c r="A86" s="46" t="s">
        <v>287</v>
      </c>
      <c r="B86" s="63" t="s">
        <v>154</v>
      </c>
      <c r="C86" s="29" t="s">
        <v>227</v>
      </c>
      <c r="D86" s="51" t="s">
        <v>114</v>
      </c>
      <c r="E86" s="136">
        <v>84171202</v>
      </c>
    </row>
    <row r="87" spans="1:5" ht="36" x14ac:dyDescent="0.25">
      <c r="A87" s="46" t="s">
        <v>288</v>
      </c>
      <c r="B87" s="59" t="s">
        <v>10</v>
      </c>
      <c r="C87" s="29" t="s">
        <v>227</v>
      </c>
      <c r="D87" s="47" t="s">
        <v>2</v>
      </c>
      <c r="E87" s="53">
        <v>32.85</v>
      </c>
    </row>
    <row r="88" spans="1:5" ht="36" x14ac:dyDescent="0.25">
      <c r="A88" s="46" t="s">
        <v>289</v>
      </c>
      <c r="B88" s="59" t="s">
        <v>11</v>
      </c>
      <c r="C88" s="29" t="s">
        <v>227</v>
      </c>
      <c r="D88" s="47" t="s">
        <v>12</v>
      </c>
      <c r="E88" s="53">
        <v>6.3090000000000002</v>
      </c>
    </row>
    <row r="89" spans="1:5" ht="18" x14ac:dyDescent="0.25">
      <c r="A89" s="100"/>
      <c r="B89" s="100"/>
      <c r="C89" s="101"/>
      <c r="D89" s="102"/>
      <c r="E89" s="95"/>
    </row>
    <row r="90" spans="1:5" ht="57" x14ac:dyDescent="0.25">
      <c r="A90" s="46" t="s">
        <v>290</v>
      </c>
      <c r="B90" s="59" t="s">
        <v>90</v>
      </c>
      <c r="C90" s="26" t="s">
        <v>450</v>
      </c>
      <c r="D90" s="51" t="s">
        <v>114</v>
      </c>
      <c r="E90" s="136">
        <v>42397800</v>
      </c>
    </row>
    <row r="91" spans="1:5" ht="54" x14ac:dyDescent="0.25">
      <c r="A91" s="46" t="s">
        <v>291</v>
      </c>
      <c r="B91" s="59" t="s">
        <v>155</v>
      </c>
      <c r="C91" s="21"/>
      <c r="D91" s="46"/>
      <c r="E91" s="53" t="s">
        <v>483</v>
      </c>
    </row>
    <row r="92" spans="1:5" ht="54" x14ac:dyDescent="0.25">
      <c r="A92" s="46" t="s">
        <v>292</v>
      </c>
      <c r="B92" s="59" t="s">
        <v>207</v>
      </c>
      <c r="C92" s="30" t="s">
        <v>156</v>
      </c>
      <c r="D92" s="51" t="s">
        <v>114</v>
      </c>
      <c r="E92" s="55" t="s">
        <v>484</v>
      </c>
    </row>
    <row r="93" spans="1:5" ht="54" x14ac:dyDescent="0.25">
      <c r="A93" s="46" t="s">
        <v>293</v>
      </c>
      <c r="B93" s="59" t="s">
        <v>157</v>
      </c>
      <c r="C93" s="30" t="s">
        <v>158</v>
      </c>
      <c r="D93" s="51" t="s">
        <v>114</v>
      </c>
      <c r="E93" s="53">
        <v>0</v>
      </c>
    </row>
    <row r="94" spans="1:5" ht="54" x14ac:dyDescent="0.25">
      <c r="A94" s="46" t="s">
        <v>294</v>
      </c>
      <c r="B94" s="59" t="s">
        <v>451</v>
      </c>
      <c r="C94" s="30" t="s">
        <v>208</v>
      </c>
      <c r="D94" s="51" t="s">
        <v>114</v>
      </c>
      <c r="E94" s="136">
        <v>27121051</v>
      </c>
    </row>
    <row r="95" spans="1:5" ht="72" x14ac:dyDescent="0.25">
      <c r="A95" s="46" t="s">
        <v>295</v>
      </c>
      <c r="B95" s="59" t="s">
        <v>452</v>
      </c>
      <c r="C95" s="30" t="s">
        <v>209</v>
      </c>
      <c r="D95" s="51" t="s">
        <v>114</v>
      </c>
      <c r="E95" s="68"/>
    </row>
    <row r="96" spans="1:5" ht="72" x14ac:dyDescent="0.25">
      <c r="A96" s="46" t="s">
        <v>296</v>
      </c>
      <c r="B96" s="59" t="s">
        <v>159</v>
      </c>
      <c r="C96" s="21"/>
      <c r="D96" s="51" t="s">
        <v>114</v>
      </c>
      <c r="E96" s="136">
        <v>19012000</v>
      </c>
    </row>
    <row r="97" spans="1:5" ht="90" x14ac:dyDescent="0.25">
      <c r="A97" s="46" t="s">
        <v>297</v>
      </c>
      <c r="B97" s="59" t="s">
        <v>88</v>
      </c>
      <c r="C97" s="30" t="s">
        <v>453</v>
      </c>
      <c r="D97" s="51" t="s">
        <v>114</v>
      </c>
      <c r="E97" s="136">
        <v>2170000</v>
      </c>
    </row>
    <row r="98" spans="1:5" ht="36" x14ac:dyDescent="0.25">
      <c r="A98" s="46" t="s">
        <v>298</v>
      </c>
      <c r="B98" s="59" t="s">
        <v>9</v>
      </c>
      <c r="C98" s="26"/>
      <c r="D98" s="51" t="s">
        <v>114</v>
      </c>
      <c r="E98" s="136">
        <v>342000</v>
      </c>
    </row>
    <row r="99" spans="1:5" ht="36" x14ac:dyDescent="0.25">
      <c r="A99" s="46" t="s">
        <v>299</v>
      </c>
      <c r="B99" s="59" t="s">
        <v>454</v>
      </c>
      <c r="C99" s="30" t="s">
        <v>210</v>
      </c>
      <c r="D99" s="51" t="s">
        <v>114</v>
      </c>
      <c r="E99" s="136">
        <v>231000</v>
      </c>
    </row>
    <row r="100" spans="1:5" ht="23.25" x14ac:dyDescent="0.25">
      <c r="A100" s="90" t="s">
        <v>226</v>
      </c>
      <c r="B100" s="100"/>
      <c r="C100" s="103"/>
      <c r="D100" s="104"/>
      <c r="E100" s="95"/>
    </row>
    <row r="101" spans="1:5" ht="54" x14ac:dyDescent="0.25">
      <c r="A101" s="46" t="s">
        <v>300</v>
      </c>
      <c r="B101" s="59" t="s">
        <v>100</v>
      </c>
      <c r="C101" s="27" t="s">
        <v>455</v>
      </c>
      <c r="D101" s="46"/>
      <c r="E101" s="138" t="s">
        <v>485</v>
      </c>
    </row>
    <row r="102" spans="1:5" ht="18" x14ac:dyDescent="0.25">
      <c r="A102" s="46" t="s">
        <v>301</v>
      </c>
      <c r="B102" s="42" t="s">
        <v>109</v>
      </c>
      <c r="C102" s="29" t="s">
        <v>107</v>
      </c>
      <c r="D102" s="46"/>
      <c r="E102" s="53" t="s">
        <v>42</v>
      </c>
    </row>
    <row r="103" spans="1:5" ht="36" x14ac:dyDescent="0.25">
      <c r="A103" s="46" t="s">
        <v>302</v>
      </c>
      <c r="B103" s="42" t="s">
        <v>212</v>
      </c>
      <c r="C103" s="12"/>
      <c r="D103" s="46" t="s">
        <v>116</v>
      </c>
      <c r="E103" s="73" t="s">
        <v>486</v>
      </c>
    </row>
    <row r="104" spans="1:5" ht="42.75" x14ac:dyDescent="0.25">
      <c r="A104" s="46" t="s">
        <v>303</v>
      </c>
      <c r="B104" s="42" t="s">
        <v>213</v>
      </c>
      <c r="C104" s="29" t="s">
        <v>211</v>
      </c>
      <c r="D104" s="46" t="s">
        <v>16</v>
      </c>
      <c r="E104" s="53" t="s">
        <v>487</v>
      </c>
    </row>
    <row r="105" spans="1:5" ht="36" x14ac:dyDescent="0.25">
      <c r="A105" s="46" t="s">
        <v>304</v>
      </c>
      <c r="B105" s="59" t="s">
        <v>110</v>
      </c>
      <c r="C105" s="29" t="s">
        <v>111</v>
      </c>
      <c r="D105" s="46"/>
      <c r="E105" s="53" t="s">
        <v>59</v>
      </c>
    </row>
    <row r="106" spans="1:5" ht="54" x14ac:dyDescent="0.25">
      <c r="A106" s="46" t="s">
        <v>305</v>
      </c>
      <c r="B106" s="59" t="s">
        <v>214</v>
      </c>
      <c r="C106" s="29"/>
      <c r="D106" s="46"/>
      <c r="E106" s="72" t="s">
        <v>112</v>
      </c>
    </row>
    <row r="107" spans="1:5" ht="72" x14ac:dyDescent="0.25">
      <c r="A107" s="46" t="s">
        <v>306</v>
      </c>
      <c r="B107" s="59" t="s">
        <v>456</v>
      </c>
      <c r="C107" s="29" t="s">
        <v>113</v>
      </c>
      <c r="D107" s="46" t="s">
        <v>114</v>
      </c>
      <c r="E107" s="55" t="s">
        <v>488</v>
      </c>
    </row>
    <row r="108" spans="1:5" ht="72" x14ac:dyDescent="0.25">
      <c r="A108" s="46" t="s">
        <v>307</v>
      </c>
      <c r="B108" s="59" t="s">
        <v>115</v>
      </c>
      <c r="C108" s="27" t="s">
        <v>215</v>
      </c>
      <c r="D108" s="46"/>
      <c r="E108" s="55" t="s">
        <v>489</v>
      </c>
    </row>
    <row r="109" spans="1:5" ht="108" x14ac:dyDescent="0.25">
      <c r="A109" s="46" t="s">
        <v>308</v>
      </c>
      <c r="B109" s="59" t="s">
        <v>89</v>
      </c>
      <c r="C109" s="29"/>
      <c r="D109" s="46" t="s">
        <v>16</v>
      </c>
      <c r="E109" s="55" t="s">
        <v>490</v>
      </c>
    </row>
    <row r="110" spans="1:5" ht="90" x14ac:dyDescent="0.25">
      <c r="A110" s="46" t="s">
        <v>309</v>
      </c>
      <c r="B110" s="59" t="s">
        <v>123</v>
      </c>
      <c r="C110" s="29"/>
      <c r="D110" s="46" t="s">
        <v>16</v>
      </c>
      <c r="E110" s="53">
        <v>14</v>
      </c>
    </row>
    <row r="111" spans="1:5" ht="54" x14ac:dyDescent="0.25">
      <c r="A111" s="46" t="s">
        <v>310</v>
      </c>
      <c r="B111" s="59" t="s">
        <v>122</v>
      </c>
      <c r="C111" s="28"/>
      <c r="D111" s="46" t="s">
        <v>16</v>
      </c>
      <c r="E111" s="53"/>
    </row>
    <row r="112" spans="1:5" ht="18" x14ac:dyDescent="0.25">
      <c r="A112" s="46" t="s">
        <v>311</v>
      </c>
      <c r="B112" s="59" t="s">
        <v>117</v>
      </c>
      <c r="C112" s="29"/>
      <c r="D112" s="46" t="s">
        <v>116</v>
      </c>
      <c r="E112" s="73">
        <v>42061</v>
      </c>
    </row>
    <row r="113" spans="1:5" ht="90" x14ac:dyDescent="0.25">
      <c r="A113" s="46" t="s">
        <v>312</v>
      </c>
      <c r="B113" s="63" t="s">
        <v>216</v>
      </c>
      <c r="C113" s="28"/>
      <c r="D113" s="46" t="s">
        <v>116</v>
      </c>
      <c r="E113" s="139" t="s">
        <v>60</v>
      </c>
    </row>
    <row r="114" spans="1:5" ht="23.25" x14ac:dyDescent="0.25">
      <c r="A114" s="90" t="s">
        <v>220</v>
      </c>
      <c r="B114" s="100"/>
      <c r="C114" s="103"/>
      <c r="D114" s="104"/>
      <c r="E114" s="95"/>
    </row>
    <row r="115" spans="1:5" ht="36" x14ac:dyDescent="0.25">
      <c r="A115" s="46" t="s">
        <v>457</v>
      </c>
      <c r="B115" s="63" t="s">
        <v>161</v>
      </c>
      <c r="C115" s="29" t="s">
        <v>217</v>
      </c>
      <c r="D115" s="52"/>
      <c r="E115" s="140">
        <v>24</v>
      </c>
    </row>
    <row r="116" spans="1:5" ht="54" x14ac:dyDescent="0.25">
      <c r="A116" s="46" t="s">
        <v>458</v>
      </c>
      <c r="B116" s="59" t="s">
        <v>160</v>
      </c>
      <c r="C116" s="21"/>
      <c r="D116" s="46" t="s">
        <v>13</v>
      </c>
      <c r="E116" s="55" t="s">
        <v>61</v>
      </c>
    </row>
    <row r="117" spans="1:5" ht="71.25" x14ac:dyDescent="0.25">
      <c r="A117" s="46" t="s">
        <v>313</v>
      </c>
      <c r="B117" s="59" t="s">
        <v>162</v>
      </c>
      <c r="C117" s="29" t="s">
        <v>459</v>
      </c>
      <c r="D117" s="46" t="s">
        <v>2</v>
      </c>
      <c r="E117" s="76" t="s">
        <v>516</v>
      </c>
    </row>
    <row r="118" spans="1:5" ht="85.5" x14ac:dyDescent="0.25">
      <c r="A118" s="46" t="s">
        <v>314</v>
      </c>
      <c r="B118" s="59" t="s">
        <v>163</v>
      </c>
      <c r="C118" s="30" t="s">
        <v>460</v>
      </c>
      <c r="D118" s="46" t="s">
        <v>164</v>
      </c>
      <c r="E118" s="76" t="s">
        <v>517</v>
      </c>
    </row>
    <row r="119" spans="1:5" ht="72" x14ac:dyDescent="0.25">
      <c r="A119" s="46" t="s">
        <v>315</v>
      </c>
      <c r="B119" s="59" t="s">
        <v>218</v>
      </c>
      <c r="C119" s="30" t="s">
        <v>137</v>
      </c>
      <c r="D119" s="47" t="s">
        <v>14</v>
      </c>
      <c r="E119" s="73">
        <v>42095</v>
      </c>
    </row>
    <row r="120" spans="1:5" ht="54" x14ac:dyDescent="0.25">
      <c r="A120" s="46" t="s">
        <v>316</v>
      </c>
      <c r="B120" s="59" t="s">
        <v>165</v>
      </c>
      <c r="C120" s="30" t="s">
        <v>138</v>
      </c>
      <c r="D120" s="47" t="s">
        <v>14</v>
      </c>
      <c r="E120" s="73">
        <v>42948</v>
      </c>
    </row>
    <row r="121" spans="1:5" ht="23.25" x14ac:dyDescent="0.25">
      <c r="A121" s="90" t="s">
        <v>219</v>
      </c>
      <c r="B121" s="100"/>
      <c r="C121" s="101"/>
      <c r="D121" s="102"/>
      <c r="E121" s="106"/>
    </row>
    <row r="122" spans="1:5" ht="18" x14ac:dyDescent="0.25">
      <c r="A122" s="46" t="s">
        <v>317</v>
      </c>
      <c r="B122" s="59" t="s">
        <v>15</v>
      </c>
      <c r="C122" s="29" t="s">
        <v>139</v>
      </c>
      <c r="D122" s="46"/>
      <c r="E122" s="53" t="s">
        <v>62</v>
      </c>
    </row>
    <row r="123" spans="1:5" ht="42.75" x14ac:dyDescent="0.25">
      <c r="A123" s="46" t="s">
        <v>318</v>
      </c>
      <c r="B123" s="63" t="s">
        <v>17</v>
      </c>
      <c r="C123" s="30" t="s">
        <v>461</v>
      </c>
      <c r="D123" s="47"/>
      <c r="E123" s="55" t="s">
        <v>491</v>
      </c>
    </row>
    <row r="124" spans="1:5" ht="57" x14ac:dyDescent="0.25">
      <c r="A124" s="46" t="s">
        <v>319</v>
      </c>
      <c r="B124" s="63" t="s">
        <v>166</v>
      </c>
      <c r="C124" s="30" t="s">
        <v>462</v>
      </c>
      <c r="D124" s="47"/>
      <c r="E124" s="53" t="s">
        <v>51</v>
      </c>
    </row>
    <row r="125" spans="1:5" ht="42.75" x14ac:dyDescent="0.25">
      <c r="A125" s="46" t="s">
        <v>320</v>
      </c>
      <c r="B125" s="63" t="s">
        <v>167</v>
      </c>
      <c r="C125" s="30" t="s">
        <v>463</v>
      </c>
      <c r="D125" s="47"/>
      <c r="E125" s="53" t="s">
        <v>51</v>
      </c>
    </row>
    <row r="126" spans="1:5" ht="72" x14ac:dyDescent="0.25">
      <c r="A126" s="46" t="s">
        <v>321</v>
      </c>
      <c r="B126" s="63" t="s">
        <v>18</v>
      </c>
      <c r="C126" s="26" t="s">
        <v>79</v>
      </c>
      <c r="D126" s="47"/>
      <c r="E126" s="53"/>
    </row>
    <row r="127" spans="1:5" ht="54" x14ac:dyDescent="0.25">
      <c r="A127" s="46" t="s">
        <v>322</v>
      </c>
      <c r="B127" s="59" t="s">
        <v>19</v>
      </c>
      <c r="C127" s="30" t="s">
        <v>464</v>
      </c>
      <c r="D127" s="46"/>
      <c r="E127" s="53" t="s">
        <v>51</v>
      </c>
    </row>
    <row r="128" spans="1:5" ht="54" x14ac:dyDescent="0.25">
      <c r="A128" s="46" t="s">
        <v>323</v>
      </c>
      <c r="B128" s="59" t="s">
        <v>21</v>
      </c>
      <c r="C128" s="26" t="s">
        <v>79</v>
      </c>
      <c r="D128" s="46"/>
      <c r="E128" s="77" t="s">
        <v>63</v>
      </c>
    </row>
    <row r="129" spans="1:5" ht="54" x14ac:dyDescent="0.25">
      <c r="A129" s="46" t="s">
        <v>324</v>
      </c>
      <c r="B129" s="59" t="s">
        <v>20</v>
      </c>
      <c r="C129" s="26" t="s">
        <v>221</v>
      </c>
      <c r="D129" s="46"/>
      <c r="E129" s="77" t="s">
        <v>64</v>
      </c>
    </row>
    <row r="130" spans="1:5" ht="57" x14ac:dyDescent="0.25">
      <c r="A130" s="46" t="s">
        <v>325</v>
      </c>
      <c r="B130" s="59" t="s">
        <v>22</v>
      </c>
      <c r="C130" s="26"/>
      <c r="D130" s="46"/>
      <c r="E130" s="55" t="s">
        <v>98</v>
      </c>
    </row>
    <row r="131" spans="1:5" x14ac:dyDescent="0.25">
      <c r="B131" s="150"/>
    </row>
  </sheetData>
  <mergeCells count="5"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'Vzorový projekt SSC'!E11:E11</xm:f>
              <xm:sqref>E11</xm:sqref>
            </x14:sparkline>
            <x14:sparkline>
              <xm:f>'Vzorový projekt SSC'!E12:E12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E1" sqref="E1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41" customWidth="1"/>
    <col min="4" max="4" width="15.140625" style="11" customWidth="1"/>
    <col min="5" max="5" width="53.7109375" customWidth="1"/>
  </cols>
  <sheetData>
    <row r="1" spans="1:5" ht="18" x14ac:dyDescent="0.25">
      <c r="A1" s="4"/>
      <c r="B1" s="121" t="s">
        <v>521</v>
      </c>
      <c r="C1" s="155">
        <v>43266</v>
      </c>
      <c r="D1" s="3"/>
      <c r="E1" s="10"/>
    </row>
    <row r="2" spans="1:5" ht="18" x14ac:dyDescent="0.25">
      <c r="A2" s="5"/>
      <c r="B2" s="121" t="s">
        <v>522</v>
      </c>
      <c r="C2" s="25"/>
      <c r="D2" s="3"/>
      <c r="E2" s="10"/>
    </row>
    <row r="3" spans="1:5" ht="18.75" thickBot="1" x14ac:dyDescent="0.3">
      <c r="A3" s="2"/>
      <c r="B3" s="121"/>
      <c r="C3" s="25"/>
      <c r="D3" s="3"/>
      <c r="E3" s="10"/>
    </row>
    <row r="4" spans="1:5" ht="15" customHeight="1" x14ac:dyDescent="0.25">
      <c r="A4" s="211" t="s">
        <v>386</v>
      </c>
      <c r="B4" s="211" t="s">
        <v>147</v>
      </c>
      <c r="C4" s="211" t="s">
        <v>148</v>
      </c>
      <c r="D4" s="215" t="s">
        <v>24</v>
      </c>
      <c r="E4" s="215" t="s">
        <v>29</v>
      </c>
    </row>
    <row r="5" spans="1:5" ht="36.75" customHeight="1" thickBot="1" x14ac:dyDescent="0.3">
      <c r="A5" s="214"/>
      <c r="B5" s="214"/>
      <c r="C5" s="214"/>
      <c r="D5" s="216"/>
      <c r="E5" s="216"/>
    </row>
    <row r="6" spans="1:5" ht="23.25" x14ac:dyDescent="0.25">
      <c r="A6" s="90" t="s">
        <v>225</v>
      </c>
      <c r="B6" s="91"/>
      <c r="C6" s="92"/>
      <c r="D6" s="94"/>
      <c r="E6" s="96"/>
    </row>
    <row r="7" spans="1:5" ht="18" x14ac:dyDescent="0.25">
      <c r="A7" s="79" t="s">
        <v>326</v>
      </c>
      <c r="B7" s="80" t="s">
        <v>80</v>
      </c>
      <c r="C7" s="81"/>
      <c r="D7" s="82"/>
      <c r="E7" s="83" t="s">
        <v>124</v>
      </c>
    </row>
    <row r="8" spans="1:5" ht="42.75" x14ac:dyDescent="0.25">
      <c r="A8" s="46" t="s">
        <v>327</v>
      </c>
      <c r="B8" s="42" t="s">
        <v>118</v>
      </c>
      <c r="C8" s="30" t="s">
        <v>119</v>
      </c>
      <c r="D8" s="47"/>
      <c r="E8" s="54" t="s">
        <v>359</v>
      </c>
    </row>
    <row r="9" spans="1:5" ht="85.5" x14ac:dyDescent="0.25">
      <c r="A9" s="46" t="s">
        <v>328</v>
      </c>
      <c r="B9" s="42" t="s">
        <v>81</v>
      </c>
      <c r="C9" s="30" t="s">
        <v>387</v>
      </c>
      <c r="D9" s="47"/>
      <c r="E9" s="35" t="s">
        <v>102</v>
      </c>
    </row>
    <row r="10" spans="1:5" ht="270.75" x14ac:dyDescent="0.25">
      <c r="A10" s="46" t="s">
        <v>329</v>
      </c>
      <c r="B10" s="42" t="s">
        <v>388</v>
      </c>
      <c r="C10" s="30" t="s">
        <v>389</v>
      </c>
      <c r="D10" s="47"/>
      <c r="E10" s="109" t="s">
        <v>360</v>
      </c>
    </row>
    <row r="11" spans="1:5" ht="156.75" x14ac:dyDescent="0.25">
      <c r="A11" s="79" t="s">
        <v>330</v>
      </c>
      <c r="B11" s="42" t="s">
        <v>103</v>
      </c>
      <c r="C11" s="29" t="s">
        <v>500</v>
      </c>
      <c r="D11" s="47"/>
      <c r="E11" s="27" t="s">
        <v>361</v>
      </c>
    </row>
    <row r="12" spans="1:5" ht="42.75" x14ac:dyDescent="0.25">
      <c r="A12" s="79" t="s">
        <v>331</v>
      </c>
      <c r="B12" s="42" t="s">
        <v>390</v>
      </c>
      <c r="C12" s="30" t="s">
        <v>392</v>
      </c>
      <c r="D12" s="47"/>
      <c r="E12" s="27" t="s">
        <v>512</v>
      </c>
    </row>
    <row r="13" spans="1:5" ht="128.25" x14ac:dyDescent="0.25">
      <c r="A13" s="79" t="s">
        <v>332</v>
      </c>
      <c r="B13" s="42" t="s">
        <v>391</v>
      </c>
      <c r="C13" s="30"/>
      <c r="D13" s="47"/>
      <c r="E13" s="27" t="s">
        <v>125</v>
      </c>
    </row>
    <row r="14" spans="1:5" ht="36" x14ac:dyDescent="0.25">
      <c r="A14" s="79" t="s">
        <v>333</v>
      </c>
      <c r="B14" s="59" t="s">
        <v>82</v>
      </c>
      <c r="C14" s="30" t="s">
        <v>393</v>
      </c>
      <c r="D14" s="47" t="s">
        <v>0</v>
      </c>
      <c r="E14" s="57">
        <v>11317</v>
      </c>
    </row>
    <row r="15" spans="1:5" ht="54" x14ac:dyDescent="0.25">
      <c r="A15" s="79" t="s">
        <v>334</v>
      </c>
      <c r="B15" s="42" t="s">
        <v>83</v>
      </c>
      <c r="C15" s="30" t="s">
        <v>394</v>
      </c>
      <c r="D15" s="47" t="s">
        <v>0</v>
      </c>
      <c r="E15" s="67">
        <f>185.62+1321.57+406.15+443.02+250+414.63+582.5+745.12+73.84+318.59+310+458.47+297.52+556.7+676.2+451.86+370.15+625.81+429.67+109.82+947.78+128.59</f>
        <v>10103.61</v>
      </c>
    </row>
    <row r="16" spans="1:5" ht="54" x14ac:dyDescent="0.25">
      <c r="A16" s="79" t="s">
        <v>335</v>
      </c>
      <c r="B16" s="42" t="s">
        <v>395</v>
      </c>
      <c r="C16" s="30" t="s">
        <v>396</v>
      </c>
      <c r="D16" s="47" t="s">
        <v>2</v>
      </c>
      <c r="E16" s="109" t="s">
        <v>31</v>
      </c>
    </row>
    <row r="17" spans="1:5" ht="28.5" x14ac:dyDescent="0.25">
      <c r="A17" s="79" t="s">
        <v>336</v>
      </c>
      <c r="B17" s="59" t="s">
        <v>104</v>
      </c>
      <c r="C17" s="26" t="s">
        <v>180</v>
      </c>
      <c r="D17" s="47"/>
      <c r="E17" s="29" t="s">
        <v>32</v>
      </c>
    </row>
    <row r="18" spans="1:5" ht="18" x14ac:dyDescent="0.25">
      <c r="A18" s="79" t="s">
        <v>337</v>
      </c>
      <c r="B18" s="59" t="s">
        <v>84</v>
      </c>
      <c r="C18" s="26" t="s">
        <v>141</v>
      </c>
      <c r="D18" s="47"/>
      <c r="E18" s="29" t="s">
        <v>33</v>
      </c>
    </row>
    <row r="19" spans="1:5" ht="71.25" x14ac:dyDescent="0.25">
      <c r="A19" s="79" t="s">
        <v>338</v>
      </c>
      <c r="B19" s="60" t="s">
        <v>105</v>
      </c>
      <c r="C19" s="30" t="s">
        <v>397</v>
      </c>
      <c r="D19" s="47" t="s">
        <v>2</v>
      </c>
      <c r="E19" s="110">
        <v>1</v>
      </c>
    </row>
    <row r="20" spans="1:5" ht="54" x14ac:dyDescent="0.25">
      <c r="A20" s="79" t="s">
        <v>339</v>
      </c>
      <c r="B20" s="42" t="s">
        <v>85</v>
      </c>
      <c r="C20" s="30"/>
      <c r="D20" s="33" t="s">
        <v>23</v>
      </c>
      <c r="E20" s="27">
        <v>0</v>
      </c>
    </row>
    <row r="21" spans="1:5" ht="23.25" x14ac:dyDescent="0.25">
      <c r="A21" s="90" t="s">
        <v>224</v>
      </c>
      <c r="B21" s="91"/>
      <c r="C21" s="92"/>
      <c r="D21" s="94"/>
      <c r="E21" s="96"/>
    </row>
    <row r="22" spans="1:5" ht="28.5" x14ac:dyDescent="0.25">
      <c r="A22" s="46" t="s">
        <v>230</v>
      </c>
      <c r="B22" s="42" t="s">
        <v>175</v>
      </c>
      <c r="C22" s="30" t="s">
        <v>86</v>
      </c>
      <c r="D22" s="47" t="s">
        <v>186</v>
      </c>
      <c r="E22" s="62" t="s">
        <v>126</v>
      </c>
    </row>
    <row r="23" spans="1:5" ht="54" x14ac:dyDescent="0.25">
      <c r="A23" s="47" t="s">
        <v>231</v>
      </c>
      <c r="B23" s="42" t="s">
        <v>398</v>
      </c>
      <c r="C23" s="30"/>
      <c r="D23" s="47" t="s">
        <v>7</v>
      </c>
      <c r="E23" s="27" t="s">
        <v>362</v>
      </c>
    </row>
    <row r="24" spans="1:5" ht="36" x14ac:dyDescent="0.25">
      <c r="A24" s="46" t="s">
        <v>232</v>
      </c>
      <c r="B24" s="42" t="s">
        <v>399</v>
      </c>
      <c r="C24" s="30" t="s">
        <v>87</v>
      </c>
      <c r="D24" s="47" t="s">
        <v>8</v>
      </c>
      <c r="E24" s="111" t="s">
        <v>363</v>
      </c>
    </row>
    <row r="25" spans="1:5" ht="36" x14ac:dyDescent="0.25">
      <c r="A25" s="46" t="s">
        <v>233</v>
      </c>
      <c r="B25" s="60" t="s">
        <v>400</v>
      </c>
      <c r="C25" s="26" t="s">
        <v>176</v>
      </c>
      <c r="D25" s="47" t="s">
        <v>402</v>
      </c>
      <c r="E25" s="27">
        <v>0</v>
      </c>
    </row>
    <row r="26" spans="1:5" ht="36" x14ac:dyDescent="0.25">
      <c r="A26" s="46" t="s">
        <v>234</v>
      </c>
      <c r="B26" s="60" t="s">
        <v>401</v>
      </c>
      <c r="C26" s="26" t="s">
        <v>403</v>
      </c>
      <c r="D26" s="47" t="s">
        <v>178</v>
      </c>
      <c r="E26" s="27" t="s">
        <v>362</v>
      </c>
    </row>
    <row r="27" spans="1:5" ht="18" x14ac:dyDescent="0.25">
      <c r="A27" s="46" t="s">
        <v>235</v>
      </c>
      <c r="B27" s="60" t="s">
        <v>404</v>
      </c>
      <c r="C27" s="26" t="s">
        <v>142</v>
      </c>
      <c r="D27" s="47" t="s">
        <v>1</v>
      </c>
      <c r="E27" s="111" t="s">
        <v>364</v>
      </c>
    </row>
    <row r="28" spans="1:5" ht="18" x14ac:dyDescent="0.25">
      <c r="A28" s="46" t="s">
        <v>236</v>
      </c>
      <c r="B28" s="60" t="s">
        <v>405</v>
      </c>
      <c r="C28" s="26" t="s">
        <v>177</v>
      </c>
      <c r="D28" s="47" t="s">
        <v>1</v>
      </c>
      <c r="E28" s="27">
        <v>0</v>
      </c>
    </row>
    <row r="29" spans="1:5" ht="42.75" x14ac:dyDescent="0.25">
      <c r="A29" s="46" t="s">
        <v>237</v>
      </c>
      <c r="B29" s="42" t="s">
        <v>406</v>
      </c>
      <c r="C29" s="30" t="s">
        <v>407</v>
      </c>
      <c r="D29" s="33" t="s">
        <v>179</v>
      </c>
      <c r="E29" s="27">
        <v>0</v>
      </c>
    </row>
    <row r="30" spans="1:5" ht="36" x14ac:dyDescent="0.25">
      <c r="A30" s="46" t="s">
        <v>238</v>
      </c>
      <c r="B30" s="42" t="s">
        <v>143</v>
      </c>
      <c r="C30" s="26" t="s">
        <v>145</v>
      </c>
      <c r="D30" s="33" t="s">
        <v>1</v>
      </c>
      <c r="E30" s="111">
        <v>169595</v>
      </c>
    </row>
    <row r="31" spans="1:5" ht="36" x14ac:dyDescent="0.25">
      <c r="A31" s="46" t="s">
        <v>239</v>
      </c>
      <c r="B31" s="42" t="s">
        <v>144</v>
      </c>
      <c r="C31" s="26" t="s">
        <v>411</v>
      </c>
      <c r="D31" s="47" t="s">
        <v>1</v>
      </c>
      <c r="E31" s="27" t="s">
        <v>365</v>
      </c>
    </row>
    <row r="32" spans="1:5" ht="57" x14ac:dyDescent="0.25">
      <c r="A32" s="46" t="s">
        <v>240</v>
      </c>
      <c r="B32" s="42" t="s">
        <v>408</v>
      </c>
      <c r="C32" s="29" t="s">
        <v>409</v>
      </c>
      <c r="D32" s="47" t="s">
        <v>120</v>
      </c>
      <c r="E32" s="27"/>
    </row>
    <row r="33" spans="1:5" ht="36" x14ac:dyDescent="0.25">
      <c r="A33" s="46" t="s">
        <v>241</v>
      </c>
      <c r="B33" s="60" t="s">
        <v>412</v>
      </c>
      <c r="C33" s="29" t="s">
        <v>340</v>
      </c>
      <c r="D33" s="47" t="s">
        <v>0</v>
      </c>
      <c r="E33" s="27">
        <v>0</v>
      </c>
    </row>
    <row r="34" spans="1:5" ht="36" x14ac:dyDescent="0.25">
      <c r="A34" s="46" t="s">
        <v>242</v>
      </c>
      <c r="B34" s="60" t="s">
        <v>413</v>
      </c>
      <c r="C34" s="29" t="s">
        <v>181</v>
      </c>
      <c r="D34" s="47" t="s">
        <v>0</v>
      </c>
      <c r="E34" s="27">
        <v>0</v>
      </c>
    </row>
    <row r="35" spans="1:5" ht="28.5" x14ac:dyDescent="0.25">
      <c r="A35" s="46" t="s">
        <v>243</v>
      </c>
      <c r="B35" s="42" t="s">
        <v>410</v>
      </c>
      <c r="C35" s="26" t="s">
        <v>183</v>
      </c>
      <c r="D35" s="47" t="s">
        <v>0</v>
      </c>
      <c r="E35" s="67">
        <v>32378</v>
      </c>
    </row>
    <row r="36" spans="1:5" ht="57" x14ac:dyDescent="0.25">
      <c r="A36" s="46" t="s">
        <v>244</v>
      </c>
      <c r="B36" s="42" t="s">
        <v>182</v>
      </c>
      <c r="C36" s="30" t="s">
        <v>184</v>
      </c>
      <c r="D36" s="47" t="s">
        <v>0</v>
      </c>
      <c r="E36" s="29" t="s">
        <v>366</v>
      </c>
    </row>
    <row r="37" spans="1:5" ht="18" x14ac:dyDescent="0.25">
      <c r="A37" s="46" t="s">
        <v>245</v>
      </c>
      <c r="B37" s="59" t="s">
        <v>4</v>
      </c>
      <c r="C37" s="26"/>
      <c r="D37" s="46" t="s">
        <v>0</v>
      </c>
      <c r="E37" s="29">
        <f>100+175+23+100+142+139</f>
        <v>679</v>
      </c>
    </row>
    <row r="38" spans="1:5" ht="18" x14ac:dyDescent="0.25">
      <c r="A38" s="46" t="s">
        <v>246</v>
      </c>
      <c r="B38" s="59" t="s">
        <v>5</v>
      </c>
      <c r="C38" s="26"/>
      <c r="D38" s="46" t="s">
        <v>0</v>
      </c>
      <c r="E38" s="67">
        <v>4900</v>
      </c>
    </row>
    <row r="39" spans="1:5" ht="36" x14ac:dyDescent="0.25">
      <c r="A39" s="46" t="s">
        <v>247</v>
      </c>
      <c r="B39" s="63" t="s">
        <v>146</v>
      </c>
      <c r="C39" s="27"/>
      <c r="D39" s="49" t="s">
        <v>114</v>
      </c>
      <c r="E39" s="67">
        <f>979781.31+1177244.41+260495.12+459517.24+577817.83+569718.27</f>
        <v>4024574.18</v>
      </c>
    </row>
    <row r="40" spans="1:5" ht="36" x14ac:dyDescent="0.25">
      <c r="A40" s="46" t="s">
        <v>248</v>
      </c>
      <c r="B40" s="63" t="s">
        <v>501</v>
      </c>
      <c r="C40" s="26" t="s">
        <v>140</v>
      </c>
      <c r="D40" s="46" t="s">
        <v>3</v>
      </c>
      <c r="E40" s="57">
        <f>793693+604670</f>
        <v>1398363</v>
      </c>
    </row>
    <row r="41" spans="1:5" ht="18" x14ac:dyDescent="0.25">
      <c r="A41" s="46" t="s">
        <v>249</v>
      </c>
      <c r="B41" s="60" t="s">
        <v>185</v>
      </c>
      <c r="C41" s="28"/>
      <c r="D41" s="46" t="s">
        <v>3</v>
      </c>
      <c r="E41" s="67">
        <f>79177+533455+145127+246286</f>
        <v>1004045</v>
      </c>
    </row>
    <row r="42" spans="1:5" ht="71.25" x14ac:dyDescent="0.25">
      <c r="A42" s="46" t="s">
        <v>250</v>
      </c>
      <c r="B42" s="60" t="s">
        <v>414</v>
      </c>
      <c r="C42" s="85"/>
      <c r="D42" s="46" t="s">
        <v>7</v>
      </c>
      <c r="E42" s="67" t="s">
        <v>367</v>
      </c>
    </row>
    <row r="43" spans="1:5" ht="54" x14ac:dyDescent="0.25">
      <c r="A43" s="46" t="s">
        <v>251</v>
      </c>
      <c r="B43" s="42" t="s">
        <v>415</v>
      </c>
      <c r="C43" s="29" t="s">
        <v>188</v>
      </c>
      <c r="D43" s="50" t="s">
        <v>187</v>
      </c>
      <c r="E43" s="27" t="s">
        <v>34</v>
      </c>
    </row>
    <row r="44" spans="1:5" ht="54" x14ac:dyDescent="0.25">
      <c r="A44" s="46" t="s">
        <v>252</v>
      </c>
      <c r="B44" s="59" t="s">
        <v>106</v>
      </c>
      <c r="C44" s="34"/>
      <c r="D44" s="46"/>
      <c r="E44" s="35" t="s">
        <v>35</v>
      </c>
    </row>
    <row r="45" spans="1:5" ht="54" x14ac:dyDescent="0.25">
      <c r="A45" s="46" t="s">
        <v>253</v>
      </c>
      <c r="B45" s="59" t="s">
        <v>416</v>
      </c>
      <c r="C45" s="30" t="s">
        <v>417</v>
      </c>
      <c r="D45" s="46"/>
      <c r="E45" s="26" t="s">
        <v>36</v>
      </c>
    </row>
    <row r="46" spans="1:5" ht="54" x14ac:dyDescent="0.25">
      <c r="A46" s="46" t="s">
        <v>254</v>
      </c>
      <c r="B46" s="59" t="s">
        <v>26</v>
      </c>
      <c r="C46" s="26"/>
      <c r="D46" s="46" t="s">
        <v>1</v>
      </c>
      <c r="E46" s="30">
        <v>0</v>
      </c>
    </row>
    <row r="47" spans="1:5" ht="72" x14ac:dyDescent="0.25">
      <c r="A47" s="46" t="s">
        <v>255</v>
      </c>
      <c r="B47" s="59" t="s">
        <v>27</v>
      </c>
      <c r="C47" s="21"/>
      <c r="D47" s="47" t="s">
        <v>1</v>
      </c>
      <c r="E47" s="26">
        <v>0</v>
      </c>
    </row>
    <row r="48" spans="1:5" ht="42.75" x14ac:dyDescent="0.25">
      <c r="A48" s="46" t="s">
        <v>256</v>
      </c>
      <c r="B48" s="59" t="s">
        <v>6</v>
      </c>
      <c r="C48" s="30" t="s">
        <v>189</v>
      </c>
      <c r="D48" s="47" t="s">
        <v>7</v>
      </c>
      <c r="E48" s="26">
        <v>0</v>
      </c>
    </row>
    <row r="49" spans="1:5" ht="90" x14ac:dyDescent="0.25">
      <c r="A49" s="46" t="s">
        <v>257</v>
      </c>
      <c r="B49" s="42" t="s">
        <v>418</v>
      </c>
      <c r="C49" s="30" t="s">
        <v>419</v>
      </c>
      <c r="D49" s="46" t="s">
        <v>7</v>
      </c>
      <c r="E49" s="26">
        <v>0</v>
      </c>
    </row>
    <row r="50" spans="1:5" ht="23.25" x14ac:dyDescent="0.25">
      <c r="A50" s="90" t="s">
        <v>223</v>
      </c>
      <c r="B50" s="91"/>
      <c r="C50" s="92"/>
      <c r="D50" s="94"/>
      <c r="E50" s="96"/>
    </row>
    <row r="51" spans="1:5" ht="57" x14ac:dyDescent="0.25">
      <c r="A51" s="46" t="s">
        <v>430</v>
      </c>
      <c r="B51" s="59" t="s">
        <v>420</v>
      </c>
      <c r="C51" s="30" t="s">
        <v>421</v>
      </c>
      <c r="D51" s="33" t="s">
        <v>190</v>
      </c>
      <c r="E51" s="27" t="s">
        <v>368</v>
      </c>
    </row>
    <row r="52" spans="1:5" ht="57" x14ac:dyDescent="0.25">
      <c r="A52" s="46" t="s">
        <v>258</v>
      </c>
      <c r="B52" s="59" t="s">
        <v>151</v>
      </c>
      <c r="C52" s="30" t="s">
        <v>422</v>
      </c>
      <c r="D52" s="33" t="s">
        <v>191</v>
      </c>
      <c r="E52" s="27" t="s">
        <v>127</v>
      </c>
    </row>
    <row r="53" spans="1:5" ht="85.5" x14ac:dyDescent="0.25">
      <c r="A53" s="46" t="s">
        <v>259</v>
      </c>
      <c r="B53" s="59" t="s">
        <v>149</v>
      </c>
      <c r="C53" s="30" t="s">
        <v>423</v>
      </c>
      <c r="D53" s="47"/>
      <c r="E53" s="27" t="s">
        <v>369</v>
      </c>
    </row>
    <row r="54" spans="1:5" ht="57" x14ac:dyDescent="0.25">
      <c r="A54" s="46" t="s">
        <v>260</v>
      </c>
      <c r="B54" s="63" t="s">
        <v>150</v>
      </c>
      <c r="C54" s="26" t="s">
        <v>424</v>
      </c>
      <c r="D54" s="21"/>
      <c r="E54" s="27" t="s">
        <v>369</v>
      </c>
    </row>
    <row r="55" spans="1:5" ht="54" x14ac:dyDescent="0.25">
      <c r="A55" s="46" t="s">
        <v>261</v>
      </c>
      <c r="B55" s="63" t="s">
        <v>425</v>
      </c>
      <c r="C55" s="30" t="s">
        <v>426</v>
      </c>
      <c r="D55" s="49" t="s">
        <v>2</v>
      </c>
      <c r="E55" s="64">
        <v>0.95</v>
      </c>
    </row>
    <row r="56" spans="1:5" ht="72" x14ac:dyDescent="0.25">
      <c r="A56" s="46" t="s">
        <v>262</v>
      </c>
      <c r="B56" s="63" t="s">
        <v>428</v>
      </c>
      <c r="C56" s="30" t="s">
        <v>427</v>
      </c>
      <c r="D56" s="46" t="s">
        <v>192</v>
      </c>
      <c r="E56" s="30" t="s">
        <v>30</v>
      </c>
    </row>
    <row r="57" spans="1:5" ht="23.25" x14ac:dyDescent="0.25">
      <c r="A57" s="90" t="s">
        <v>222</v>
      </c>
      <c r="B57" s="91"/>
      <c r="C57" s="92"/>
      <c r="D57" s="94"/>
      <c r="E57" s="96"/>
    </row>
    <row r="58" spans="1:5" ht="128.25" x14ac:dyDescent="0.25">
      <c r="A58" s="46" t="s">
        <v>263</v>
      </c>
      <c r="B58" s="63" t="s">
        <v>429</v>
      </c>
      <c r="C58" s="26" t="s">
        <v>152</v>
      </c>
      <c r="D58" s="46" t="s">
        <v>0</v>
      </c>
      <c r="E58" s="111" t="s">
        <v>370</v>
      </c>
    </row>
    <row r="59" spans="1:5" ht="120" x14ac:dyDescent="0.25">
      <c r="A59" s="46">
        <v>50</v>
      </c>
      <c r="B59" s="60" t="s">
        <v>431</v>
      </c>
      <c r="C59" s="123" t="s">
        <v>194</v>
      </c>
      <c r="D59" s="46" t="s">
        <v>193</v>
      </c>
      <c r="E59" s="111" t="s">
        <v>513</v>
      </c>
    </row>
    <row r="60" spans="1:5" ht="54" x14ac:dyDescent="0.25">
      <c r="A60" s="46" t="s">
        <v>264</v>
      </c>
      <c r="B60" s="59" t="s">
        <v>502</v>
      </c>
      <c r="C60" s="30" t="s">
        <v>432</v>
      </c>
      <c r="D60" s="46" t="s">
        <v>195</v>
      </c>
      <c r="E60" s="111" t="s">
        <v>371</v>
      </c>
    </row>
    <row r="61" spans="1:5" ht="54" x14ac:dyDescent="0.25">
      <c r="A61" s="46" t="s">
        <v>265</v>
      </c>
      <c r="B61" s="60" t="s">
        <v>503</v>
      </c>
      <c r="C61" s="30" t="s">
        <v>433</v>
      </c>
      <c r="D61" s="46" t="s">
        <v>195</v>
      </c>
      <c r="E61" s="30" t="s">
        <v>372</v>
      </c>
    </row>
    <row r="62" spans="1:5" ht="54" x14ac:dyDescent="0.25">
      <c r="A62" s="46" t="s">
        <v>266</v>
      </c>
      <c r="B62" s="147" t="s">
        <v>504</v>
      </c>
      <c r="C62" s="26" t="s">
        <v>434</v>
      </c>
      <c r="D62" s="86" t="s">
        <v>114</v>
      </c>
      <c r="E62" s="112">
        <v>1169788356</v>
      </c>
    </row>
    <row r="63" spans="1:5" ht="128.25" x14ac:dyDescent="0.25">
      <c r="A63" s="46" t="s">
        <v>267</v>
      </c>
      <c r="B63" s="42" t="s">
        <v>196</v>
      </c>
      <c r="C63" s="30" t="s">
        <v>436</v>
      </c>
      <c r="D63" s="33" t="s">
        <v>197</v>
      </c>
      <c r="E63" s="65" t="s">
        <v>37</v>
      </c>
    </row>
    <row r="64" spans="1:5" ht="71.25" x14ac:dyDescent="0.25">
      <c r="A64" s="46" t="s">
        <v>268</v>
      </c>
      <c r="B64" s="60" t="s">
        <v>200</v>
      </c>
      <c r="C64" s="125" t="s">
        <v>435</v>
      </c>
      <c r="D64" s="33" t="s">
        <v>197</v>
      </c>
      <c r="E64" s="65" t="s">
        <v>38</v>
      </c>
    </row>
    <row r="65" spans="1:5" ht="71.25" x14ac:dyDescent="0.25">
      <c r="A65" s="46" t="s">
        <v>269</v>
      </c>
      <c r="B65" s="42" t="s">
        <v>201</v>
      </c>
      <c r="C65" s="124" t="s">
        <v>435</v>
      </c>
      <c r="D65" s="33" t="s">
        <v>197</v>
      </c>
      <c r="E65" s="65" t="s">
        <v>39</v>
      </c>
    </row>
    <row r="66" spans="1:5" ht="57" x14ac:dyDescent="0.25">
      <c r="A66" s="46" t="s">
        <v>270</v>
      </c>
      <c r="B66" s="59" t="s">
        <v>505</v>
      </c>
      <c r="C66" s="29" t="s">
        <v>437</v>
      </c>
      <c r="D66" s="33" t="s">
        <v>465</v>
      </c>
      <c r="E66" s="65" t="s">
        <v>51</v>
      </c>
    </row>
    <row r="67" spans="1:5" ht="42.75" x14ac:dyDescent="0.25">
      <c r="A67" s="46" t="s">
        <v>271</v>
      </c>
      <c r="B67" s="60" t="s">
        <v>198</v>
      </c>
      <c r="C67" s="125" t="s">
        <v>438</v>
      </c>
      <c r="D67" s="33" t="s">
        <v>465</v>
      </c>
      <c r="E67" s="65" t="s">
        <v>51</v>
      </c>
    </row>
    <row r="68" spans="1:5" ht="54" x14ac:dyDescent="0.25">
      <c r="A68" s="46" t="s">
        <v>272</v>
      </c>
      <c r="B68" s="42" t="s">
        <v>199</v>
      </c>
      <c r="C68" s="124" t="s">
        <v>438</v>
      </c>
      <c r="D68" s="33" t="s">
        <v>465</v>
      </c>
      <c r="E68" s="65" t="s">
        <v>51</v>
      </c>
    </row>
    <row r="69" spans="1:5" ht="45" x14ac:dyDescent="0.25">
      <c r="A69" s="46">
        <v>60</v>
      </c>
      <c r="B69" s="60" t="s">
        <v>439</v>
      </c>
      <c r="C69" s="123" t="s">
        <v>440</v>
      </c>
      <c r="D69" s="27" t="s">
        <v>173</v>
      </c>
      <c r="E69" s="26" t="s">
        <v>51</v>
      </c>
    </row>
    <row r="70" spans="1:5" ht="36" x14ac:dyDescent="0.25">
      <c r="A70" s="46">
        <v>61</v>
      </c>
      <c r="B70" s="63" t="s">
        <v>506</v>
      </c>
      <c r="C70" s="123" t="s">
        <v>441</v>
      </c>
      <c r="D70" s="48" t="s">
        <v>172</v>
      </c>
      <c r="E70" s="26" t="s">
        <v>51</v>
      </c>
    </row>
    <row r="71" spans="1:5" ht="60" x14ac:dyDescent="0.25">
      <c r="A71" s="46" t="s">
        <v>273</v>
      </c>
      <c r="B71" s="42" t="s">
        <v>442</v>
      </c>
      <c r="C71" s="88" t="s">
        <v>443</v>
      </c>
      <c r="D71" s="47"/>
      <c r="E71" s="26" t="s">
        <v>51</v>
      </c>
    </row>
    <row r="72" spans="1:5" ht="60" x14ac:dyDescent="0.25">
      <c r="A72" s="46" t="s">
        <v>274</v>
      </c>
      <c r="B72" s="60" t="s">
        <v>507</v>
      </c>
      <c r="C72" s="123" t="s">
        <v>444</v>
      </c>
      <c r="D72" s="48"/>
      <c r="E72" s="26" t="s">
        <v>51</v>
      </c>
    </row>
    <row r="73" spans="1:5" ht="105" x14ac:dyDescent="0.25">
      <c r="A73" s="46" t="s">
        <v>275</v>
      </c>
      <c r="B73" s="42" t="s">
        <v>508</v>
      </c>
      <c r="C73" s="126" t="s">
        <v>445</v>
      </c>
      <c r="D73" s="47" t="s">
        <v>174</v>
      </c>
      <c r="E73" s="26" t="s">
        <v>51</v>
      </c>
    </row>
    <row r="74" spans="1:5" ht="36" x14ac:dyDescent="0.25">
      <c r="A74" s="46" t="s">
        <v>276</v>
      </c>
      <c r="B74" s="42" t="s">
        <v>509</v>
      </c>
      <c r="C74" s="42" t="s">
        <v>493</v>
      </c>
      <c r="D74" s="47" t="s">
        <v>2</v>
      </c>
      <c r="E74" s="26" t="s">
        <v>51</v>
      </c>
    </row>
    <row r="75" spans="1:5" ht="75" x14ac:dyDescent="0.25">
      <c r="A75" s="46" t="s">
        <v>277</v>
      </c>
      <c r="B75" s="59" t="s">
        <v>510</v>
      </c>
      <c r="C75" s="88" t="s">
        <v>446</v>
      </c>
      <c r="D75" s="87" t="s">
        <v>2</v>
      </c>
      <c r="E75" s="26" t="s">
        <v>51</v>
      </c>
    </row>
    <row r="76" spans="1:5" ht="36" x14ac:dyDescent="0.25">
      <c r="A76" s="46" t="s">
        <v>278</v>
      </c>
      <c r="B76" s="59" t="s">
        <v>170</v>
      </c>
      <c r="C76" s="88" t="s">
        <v>447</v>
      </c>
      <c r="D76" s="87" t="s">
        <v>2</v>
      </c>
      <c r="E76" s="26" t="s">
        <v>51</v>
      </c>
    </row>
    <row r="77" spans="1:5" ht="54" x14ac:dyDescent="0.25">
      <c r="A77" s="46" t="s">
        <v>279</v>
      </c>
      <c r="B77" s="59" t="s">
        <v>520</v>
      </c>
      <c r="C77" s="88"/>
      <c r="D77" s="61" t="s">
        <v>519</v>
      </c>
      <c r="E77" s="26" t="s">
        <v>51</v>
      </c>
    </row>
    <row r="78" spans="1:5" ht="23.25" x14ac:dyDescent="0.25">
      <c r="A78" s="90" t="s">
        <v>203</v>
      </c>
      <c r="B78" s="91"/>
      <c r="C78" s="92"/>
      <c r="D78" s="94"/>
      <c r="E78" s="96"/>
    </row>
    <row r="79" spans="1:5" ht="54" x14ac:dyDescent="0.25">
      <c r="A79" s="46" t="s">
        <v>280</v>
      </c>
      <c r="B79" s="42" t="s">
        <v>204</v>
      </c>
      <c r="C79" s="127" t="s">
        <v>227</v>
      </c>
      <c r="D79" s="51" t="s">
        <v>114</v>
      </c>
      <c r="E79" s="137">
        <v>583087608</v>
      </c>
    </row>
    <row r="80" spans="1:5" ht="54" x14ac:dyDescent="0.25">
      <c r="A80" s="46" t="s">
        <v>281</v>
      </c>
      <c r="B80" s="60" t="s">
        <v>229</v>
      </c>
      <c r="C80" s="30" t="s">
        <v>202</v>
      </c>
      <c r="D80" s="51" t="s">
        <v>114</v>
      </c>
      <c r="E80" s="137">
        <v>104622344</v>
      </c>
    </row>
    <row r="81" spans="1:5" ht="128.25" x14ac:dyDescent="0.25">
      <c r="A81" s="46" t="s">
        <v>282</v>
      </c>
      <c r="B81" s="59" t="s">
        <v>228</v>
      </c>
      <c r="C81" s="30" t="s">
        <v>448</v>
      </c>
      <c r="D81" s="46" t="s">
        <v>2</v>
      </c>
      <c r="E81" s="62" t="s">
        <v>92</v>
      </c>
    </row>
    <row r="82" spans="1:5" ht="36" x14ac:dyDescent="0.25">
      <c r="A82" s="46" t="s">
        <v>283</v>
      </c>
      <c r="B82" s="63" t="s">
        <v>153</v>
      </c>
      <c r="C82" s="30" t="s">
        <v>227</v>
      </c>
      <c r="D82" s="51" t="s">
        <v>114</v>
      </c>
      <c r="E82" s="137">
        <v>-468867678</v>
      </c>
    </row>
    <row r="83" spans="1:5" ht="54" x14ac:dyDescent="0.25">
      <c r="A83" s="46" t="s">
        <v>284</v>
      </c>
      <c r="B83" s="59" t="s">
        <v>25</v>
      </c>
      <c r="C83" s="89"/>
      <c r="D83" s="46" t="s">
        <v>108</v>
      </c>
      <c r="E83" s="66" t="s">
        <v>93</v>
      </c>
    </row>
    <row r="84" spans="1:5" ht="57" x14ac:dyDescent="0.25">
      <c r="A84" s="46" t="s">
        <v>285</v>
      </c>
      <c r="B84" s="60" t="s">
        <v>205</v>
      </c>
      <c r="C84" s="66" t="s">
        <v>227</v>
      </c>
      <c r="D84" s="51" t="s">
        <v>114</v>
      </c>
      <c r="E84" s="67" t="s">
        <v>373</v>
      </c>
    </row>
    <row r="85" spans="1:5" ht="42.75" x14ac:dyDescent="0.25">
      <c r="A85" s="46" t="s">
        <v>286</v>
      </c>
      <c r="B85" s="63" t="s">
        <v>206</v>
      </c>
      <c r="C85" s="30" t="s">
        <v>449</v>
      </c>
      <c r="D85" s="46" t="s">
        <v>2</v>
      </c>
      <c r="E85" s="35" t="s">
        <v>40</v>
      </c>
    </row>
    <row r="86" spans="1:5" ht="57" x14ac:dyDescent="0.25">
      <c r="A86" s="46" t="s">
        <v>287</v>
      </c>
      <c r="B86" s="63" t="s">
        <v>154</v>
      </c>
      <c r="C86" s="29" t="s">
        <v>227</v>
      </c>
      <c r="D86" s="51" t="s">
        <v>114</v>
      </c>
      <c r="E86" s="67" t="s">
        <v>374</v>
      </c>
    </row>
    <row r="87" spans="1:5" ht="36" x14ac:dyDescent="0.25">
      <c r="A87" s="46" t="s">
        <v>288</v>
      </c>
      <c r="B87" s="59" t="s">
        <v>10</v>
      </c>
      <c r="C87" s="29" t="s">
        <v>227</v>
      </c>
      <c r="D87" s="47" t="s">
        <v>2</v>
      </c>
      <c r="E87" s="128">
        <v>0.13789999999999999</v>
      </c>
    </row>
    <row r="88" spans="1:5" ht="36" x14ac:dyDescent="0.25">
      <c r="A88" s="46" t="s">
        <v>289</v>
      </c>
      <c r="B88" s="59" t="s">
        <v>11</v>
      </c>
      <c r="C88" s="29" t="s">
        <v>227</v>
      </c>
      <c r="D88" s="47" t="s">
        <v>12</v>
      </c>
      <c r="E88" s="35">
        <v>2.97</v>
      </c>
    </row>
    <row r="89" spans="1:5" ht="18" x14ac:dyDescent="0.25">
      <c r="A89" s="100"/>
      <c r="B89" s="100"/>
      <c r="C89" s="101"/>
      <c r="D89" s="102"/>
      <c r="E89" s="101"/>
    </row>
    <row r="90" spans="1:5" ht="57" x14ac:dyDescent="0.25">
      <c r="A90" s="46" t="s">
        <v>290</v>
      </c>
      <c r="B90" s="59" t="s">
        <v>90</v>
      </c>
      <c r="C90" s="26" t="s">
        <v>450</v>
      </c>
      <c r="D90" s="51" t="s">
        <v>114</v>
      </c>
      <c r="E90" s="62" t="s">
        <v>375</v>
      </c>
    </row>
    <row r="91" spans="1:5" ht="36" x14ac:dyDescent="0.25">
      <c r="A91" s="46" t="s">
        <v>291</v>
      </c>
      <c r="B91" s="59" t="s">
        <v>155</v>
      </c>
      <c r="C91" s="21"/>
      <c r="D91" s="46"/>
      <c r="E91" s="27" t="s">
        <v>376</v>
      </c>
    </row>
    <row r="92" spans="1:5" ht="54" x14ac:dyDescent="0.25">
      <c r="A92" s="46" t="s">
        <v>292</v>
      </c>
      <c r="B92" s="59" t="s">
        <v>207</v>
      </c>
      <c r="C92" s="30" t="s">
        <v>156</v>
      </c>
      <c r="D92" s="51" t="s">
        <v>114</v>
      </c>
      <c r="E92" s="62" t="s">
        <v>377</v>
      </c>
    </row>
    <row r="93" spans="1:5" ht="54" x14ac:dyDescent="0.25">
      <c r="A93" s="46" t="s">
        <v>293</v>
      </c>
      <c r="B93" s="59" t="s">
        <v>157</v>
      </c>
      <c r="C93" s="30" t="s">
        <v>158</v>
      </c>
      <c r="D93" s="51" t="s">
        <v>114</v>
      </c>
      <c r="E93" s="62" t="s">
        <v>378</v>
      </c>
    </row>
    <row r="94" spans="1:5" ht="57" x14ac:dyDescent="0.25">
      <c r="A94" s="46" t="s">
        <v>294</v>
      </c>
      <c r="B94" s="59" t="s">
        <v>451</v>
      </c>
      <c r="C94" s="30" t="s">
        <v>208</v>
      </c>
      <c r="D94" s="51" t="s">
        <v>114</v>
      </c>
      <c r="E94" s="108" t="s">
        <v>379</v>
      </c>
    </row>
    <row r="95" spans="1:5" ht="54" x14ac:dyDescent="0.25">
      <c r="A95" s="46" t="s">
        <v>295</v>
      </c>
      <c r="B95" s="59" t="s">
        <v>452</v>
      </c>
      <c r="C95" s="30" t="s">
        <v>209</v>
      </c>
      <c r="D95" s="51" t="s">
        <v>114</v>
      </c>
      <c r="E95" s="62" t="s">
        <v>41</v>
      </c>
    </row>
    <row r="96" spans="1:5" ht="54" x14ac:dyDescent="0.25">
      <c r="A96" s="46" t="s">
        <v>296</v>
      </c>
      <c r="B96" s="59" t="s">
        <v>159</v>
      </c>
      <c r="C96" s="21"/>
      <c r="D96" s="51" t="s">
        <v>114</v>
      </c>
      <c r="E96" s="70" t="s">
        <v>380</v>
      </c>
    </row>
    <row r="97" spans="1:5" ht="85.5" x14ac:dyDescent="0.25">
      <c r="A97" s="46" t="s">
        <v>297</v>
      </c>
      <c r="B97" s="59" t="s">
        <v>88</v>
      </c>
      <c r="C97" s="30" t="s">
        <v>453</v>
      </c>
      <c r="D97" s="51" t="s">
        <v>114</v>
      </c>
      <c r="E97" s="70" t="s">
        <v>381</v>
      </c>
    </row>
    <row r="98" spans="1:5" ht="36" x14ac:dyDescent="0.25">
      <c r="A98" s="46" t="s">
        <v>298</v>
      </c>
      <c r="B98" s="59" t="s">
        <v>9</v>
      </c>
      <c r="C98" s="26"/>
      <c r="D98" s="51" t="s">
        <v>114</v>
      </c>
      <c r="E98" s="69">
        <v>5851348</v>
      </c>
    </row>
    <row r="99" spans="1:5" ht="42.75" x14ac:dyDescent="0.25">
      <c r="A99" s="46" t="s">
        <v>299</v>
      </c>
      <c r="B99" s="59" t="s">
        <v>454</v>
      </c>
      <c r="C99" s="30" t="s">
        <v>210</v>
      </c>
      <c r="D99" s="51" t="s">
        <v>114</v>
      </c>
      <c r="E99" s="69">
        <v>5206900</v>
      </c>
    </row>
    <row r="100" spans="1:5" ht="23.25" x14ac:dyDescent="0.25">
      <c r="A100" s="90" t="s">
        <v>226</v>
      </c>
      <c r="B100" s="100"/>
      <c r="C100" s="103"/>
      <c r="D100" s="104"/>
      <c r="E100" s="105"/>
    </row>
    <row r="101" spans="1:5" ht="36" x14ac:dyDescent="0.25">
      <c r="A101" s="46" t="s">
        <v>300</v>
      </c>
      <c r="B101" s="59" t="s">
        <v>100</v>
      </c>
      <c r="C101" s="27" t="s">
        <v>455</v>
      </c>
      <c r="D101" s="46"/>
      <c r="E101" s="71">
        <v>41338</v>
      </c>
    </row>
    <row r="102" spans="1:5" ht="18" x14ac:dyDescent="0.25">
      <c r="A102" s="46" t="s">
        <v>301</v>
      </c>
      <c r="B102" s="42" t="s">
        <v>109</v>
      </c>
      <c r="C102" s="29" t="s">
        <v>107</v>
      </c>
      <c r="D102" s="46"/>
      <c r="E102" s="35" t="s">
        <v>42</v>
      </c>
    </row>
    <row r="103" spans="1:5" ht="36" x14ac:dyDescent="0.25">
      <c r="A103" s="46" t="s">
        <v>302</v>
      </c>
      <c r="B103" s="42" t="s">
        <v>212</v>
      </c>
      <c r="C103" s="12"/>
      <c r="D103" s="46" t="s">
        <v>116</v>
      </c>
      <c r="E103" s="29" t="s">
        <v>382</v>
      </c>
    </row>
    <row r="104" spans="1:5" ht="42.75" x14ac:dyDescent="0.25">
      <c r="A104" s="46" t="s">
        <v>303</v>
      </c>
      <c r="B104" s="42" t="s">
        <v>213</v>
      </c>
      <c r="C104" s="29" t="s">
        <v>211</v>
      </c>
      <c r="D104" s="46" t="s">
        <v>16</v>
      </c>
      <c r="E104" s="35" t="s">
        <v>43</v>
      </c>
    </row>
    <row r="105" spans="1:5" ht="36" x14ac:dyDescent="0.25">
      <c r="A105" s="46" t="s">
        <v>304</v>
      </c>
      <c r="B105" s="59" t="s">
        <v>110</v>
      </c>
      <c r="C105" s="29" t="s">
        <v>111</v>
      </c>
      <c r="D105" s="46"/>
      <c r="E105" s="62" t="s">
        <v>44</v>
      </c>
    </row>
    <row r="106" spans="1:5" ht="54" x14ac:dyDescent="0.25">
      <c r="A106" s="46" t="s">
        <v>305</v>
      </c>
      <c r="B106" s="59" t="s">
        <v>214</v>
      </c>
      <c r="C106" s="29"/>
      <c r="D106" s="46"/>
      <c r="E106" s="35" t="s">
        <v>45</v>
      </c>
    </row>
    <row r="107" spans="1:5" ht="72" x14ac:dyDescent="0.25">
      <c r="A107" s="46" t="s">
        <v>306</v>
      </c>
      <c r="B107" s="59" t="s">
        <v>456</v>
      </c>
      <c r="C107" s="29" t="s">
        <v>113</v>
      </c>
      <c r="D107" s="46" t="s">
        <v>114</v>
      </c>
      <c r="E107" s="62" t="s">
        <v>383</v>
      </c>
    </row>
    <row r="108" spans="1:5" ht="102" x14ac:dyDescent="0.25">
      <c r="A108" s="46" t="s">
        <v>307</v>
      </c>
      <c r="B108" s="59" t="s">
        <v>115</v>
      </c>
      <c r="C108" s="27" t="s">
        <v>215</v>
      </c>
      <c r="D108" s="46"/>
      <c r="E108" s="35" t="s">
        <v>121</v>
      </c>
    </row>
    <row r="109" spans="1:5" ht="72" x14ac:dyDescent="0.25">
      <c r="A109" s="46" t="s">
        <v>308</v>
      </c>
      <c r="B109" s="59" t="s">
        <v>89</v>
      </c>
      <c r="C109" s="29"/>
      <c r="D109" s="46" t="s">
        <v>16</v>
      </c>
      <c r="E109" s="35" t="s">
        <v>46</v>
      </c>
    </row>
    <row r="110" spans="1:5" ht="85.5" x14ac:dyDescent="0.25">
      <c r="A110" s="46" t="s">
        <v>309</v>
      </c>
      <c r="B110" s="59" t="s">
        <v>123</v>
      </c>
      <c r="C110" s="29"/>
      <c r="D110" s="46" t="s">
        <v>16</v>
      </c>
      <c r="E110" s="35" t="s">
        <v>47</v>
      </c>
    </row>
    <row r="111" spans="1:5" ht="36" x14ac:dyDescent="0.25">
      <c r="A111" s="46" t="s">
        <v>310</v>
      </c>
      <c r="B111" s="59" t="s">
        <v>122</v>
      </c>
      <c r="C111" s="28"/>
      <c r="D111" s="46" t="s">
        <v>16</v>
      </c>
      <c r="E111" s="27" t="s">
        <v>128</v>
      </c>
    </row>
    <row r="112" spans="1:5" ht="18" x14ac:dyDescent="0.25">
      <c r="A112" s="46" t="s">
        <v>311</v>
      </c>
      <c r="B112" s="59" t="s">
        <v>117</v>
      </c>
      <c r="C112" s="29"/>
      <c r="D112" s="46" t="s">
        <v>116</v>
      </c>
      <c r="E112" s="74" t="s">
        <v>48</v>
      </c>
    </row>
    <row r="113" spans="1:5" ht="72" x14ac:dyDescent="0.25">
      <c r="A113" s="46" t="s">
        <v>312</v>
      </c>
      <c r="B113" s="63" t="s">
        <v>216</v>
      </c>
      <c r="C113" s="28"/>
      <c r="D113" s="46" t="s">
        <v>116</v>
      </c>
      <c r="E113" s="113">
        <v>41661</v>
      </c>
    </row>
    <row r="114" spans="1:5" ht="23.25" x14ac:dyDescent="0.25">
      <c r="A114" s="90" t="s">
        <v>220</v>
      </c>
      <c r="B114" s="100"/>
      <c r="C114" s="103"/>
      <c r="D114" s="104"/>
      <c r="E114" s="105"/>
    </row>
    <row r="115" spans="1:5" ht="36" x14ac:dyDescent="0.25">
      <c r="A115" s="46" t="s">
        <v>457</v>
      </c>
      <c r="B115" s="63" t="s">
        <v>161</v>
      </c>
      <c r="C115" s="29" t="s">
        <v>217</v>
      </c>
      <c r="D115" s="52"/>
      <c r="E115" s="114" t="s">
        <v>384</v>
      </c>
    </row>
    <row r="116" spans="1:5" ht="54" x14ac:dyDescent="0.25">
      <c r="A116" s="46" t="s">
        <v>458</v>
      </c>
      <c r="B116" s="59" t="s">
        <v>160</v>
      </c>
      <c r="C116" s="21"/>
      <c r="D116" s="46" t="s">
        <v>13</v>
      </c>
      <c r="E116" s="35" t="s">
        <v>385</v>
      </c>
    </row>
    <row r="117" spans="1:5" ht="85.5" x14ac:dyDescent="0.25">
      <c r="A117" s="46" t="s">
        <v>313</v>
      </c>
      <c r="B117" s="59" t="s">
        <v>162</v>
      </c>
      <c r="C117" s="29" t="s">
        <v>459</v>
      </c>
      <c r="D117" s="46" t="s">
        <v>2</v>
      </c>
      <c r="E117" s="26" t="s">
        <v>514</v>
      </c>
    </row>
    <row r="118" spans="1:5" ht="171" x14ac:dyDescent="0.25">
      <c r="A118" s="46" t="s">
        <v>314</v>
      </c>
      <c r="B118" s="59" t="s">
        <v>163</v>
      </c>
      <c r="C118" s="30" t="s">
        <v>460</v>
      </c>
      <c r="D118" s="46" t="s">
        <v>164</v>
      </c>
      <c r="E118" s="26" t="s">
        <v>99</v>
      </c>
    </row>
    <row r="119" spans="1:5" ht="54" x14ac:dyDescent="0.25">
      <c r="A119" s="46" t="s">
        <v>315</v>
      </c>
      <c r="B119" s="59" t="s">
        <v>218</v>
      </c>
      <c r="C119" s="30" t="s">
        <v>137</v>
      </c>
      <c r="D119" s="47" t="s">
        <v>14</v>
      </c>
      <c r="E119" s="74" t="s">
        <v>129</v>
      </c>
    </row>
    <row r="120" spans="1:5" ht="57" x14ac:dyDescent="0.25">
      <c r="A120" s="46" t="s">
        <v>316</v>
      </c>
      <c r="B120" s="59" t="s">
        <v>165</v>
      </c>
      <c r="C120" s="30" t="s">
        <v>138</v>
      </c>
      <c r="D120" s="47" t="s">
        <v>14</v>
      </c>
      <c r="E120" s="74" t="s">
        <v>49</v>
      </c>
    </row>
    <row r="121" spans="1:5" ht="23.25" x14ac:dyDescent="0.25">
      <c r="A121" s="90" t="s">
        <v>219</v>
      </c>
      <c r="B121" s="100"/>
      <c r="C121" s="101"/>
      <c r="D121" s="102"/>
      <c r="E121" s="107"/>
    </row>
    <row r="122" spans="1:5" ht="18" x14ac:dyDescent="0.25">
      <c r="A122" s="46" t="s">
        <v>317</v>
      </c>
      <c r="B122" s="59" t="s">
        <v>15</v>
      </c>
      <c r="C122" s="29" t="s">
        <v>139</v>
      </c>
      <c r="D122" s="46"/>
      <c r="E122" s="35" t="s">
        <v>62</v>
      </c>
    </row>
    <row r="123" spans="1:5" ht="57" x14ac:dyDescent="0.25">
      <c r="A123" s="46" t="s">
        <v>318</v>
      </c>
      <c r="B123" s="63" t="s">
        <v>17</v>
      </c>
      <c r="C123" s="30" t="s">
        <v>461</v>
      </c>
      <c r="D123" s="47"/>
      <c r="E123" s="35" t="s">
        <v>96</v>
      </c>
    </row>
    <row r="124" spans="1:5" ht="57" x14ac:dyDescent="0.25">
      <c r="A124" s="46" t="s">
        <v>319</v>
      </c>
      <c r="B124" s="63" t="s">
        <v>166</v>
      </c>
      <c r="C124" s="30" t="s">
        <v>462</v>
      </c>
      <c r="D124" s="47"/>
      <c r="E124" s="35" t="s">
        <v>515</v>
      </c>
    </row>
    <row r="125" spans="1:5" ht="42.75" x14ac:dyDescent="0.25">
      <c r="A125" s="46" t="s">
        <v>320</v>
      </c>
      <c r="B125" s="63" t="s">
        <v>167</v>
      </c>
      <c r="C125" s="30" t="s">
        <v>463</v>
      </c>
      <c r="D125" s="47"/>
      <c r="E125" s="35" t="s">
        <v>515</v>
      </c>
    </row>
    <row r="126" spans="1:5" ht="54" x14ac:dyDescent="0.25">
      <c r="A126" s="46" t="s">
        <v>321</v>
      </c>
      <c r="B126" s="63" t="s">
        <v>18</v>
      </c>
      <c r="C126" s="26" t="s">
        <v>79</v>
      </c>
      <c r="D126" s="47"/>
      <c r="E126" s="35" t="s">
        <v>51</v>
      </c>
    </row>
    <row r="127" spans="1:5" ht="54" x14ac:dyDescent="0.25">
      <c r="A127" s="46" t="s">
        <v>322</v>
      </c>
      <c r="B127" s="59" t="s">
        <v>19</v>
      </c>
      <c r="C127" s="30" t="s">
        <v>464</v>
      </c>
      <c r="D127" s="46"/>
      <c r="E127" s="35" t="s">
        <v>515</v>
      </c>
    </row>
    <row r="128" spans="1:5" ht="114" x14ac:dyDescent="0.25">
      <c r="A128" s="46" t="s">
        <v>323</v>
      </c>
      <c r="B128" s="59" t="s">
        <v>21</v>
      </c>
      <c r="C128" s="26" t="s">
        <v>79</v>
      </c>
      <c r="D128" s="46"/>
      <c r="E128" s="78" t="s">
        <v>94</v>
      </c>
    </row>
    <row r="129" spans="1:5" ht="85.5" x14ac:dyDescent="0.25">
      <c r="A129" s="46" t="s">
        <v>324</v>
      </c>
      <c r="B129" s="59" t="s">
        <v>20</v>
      </c>
      <c r="C129" s="26" t="s">
        <v>221</v>
      </c>
      <c r="D129" s="46"/>
      <c r="E129" s="78" t="s">
        <v>95</v>
      </c>
    </row>
    <row r="130" spans="1:5" ht="60" x14ac:dyDescent="0.25">
      <c r="A130" s="46" t="s">
        <v>325</v>
      </c>
      <c r="B130" s="59" t="s">
        <v>22</v>
      </c>
      <c r="C130" s="26"/>
      <c r="D130" s="46"/>
      <c r="E130" s="151" t="s">
        <v>168</v>
      </c>
    </row>
    <row r="131" spans="1:5" x14ac:dyDescent="0.25">
      <c r="B131" s="150"/>
    </row>
  </sheetData>
  <mergeCells count="5">
    <mergeCell ref="A4:A5"/>
    <mergeCell ref="B4:B5"/>
    <mergeCell ref="C4:C5"/>
    <mergeCell ref="D4:D5"/>
    <mergeCell ref="E4:E5"/>
  </mergeCells>
  <hyperlinks>
    <hyperlink ref="E129" r:id="rId1"/>
    <hyperlink ref="E130" r:id="rId2" display="https://www.facebook.com/pg/pomoc.na.dialnici/photos/?tab=album&amp;album_id=1846806715636333, "/>
    <hyperlink ref="E128" display="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C1" sqref="C1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41" customWidth="1"/>
    <col min="4" max="4" width="15.140625" style="11" customWidth="1"/>
    <col min="5" max="5" width="44.5703125" style="141" customWidth="1"/>
  </cols>
  <sheetData>
    <row r="1" spans="1:5" ht="18" x14ac:dyDescent="0.25">
      <c r="A1" s="4"/>
      <c r="B1" s="121" t="s">
        <v>521</v>
      </c>
      <c r="C1" s="155">
        <v>43265</v>
      </c>
      <c r="D1" s="3"/>
    </row>
    <row r="2" spans="1:5" ht="18" x14ac:dyDescent="0.25">
      <c r="A2" s="5"/>
      <c r="B2" s="121" t="s">
        <v>522</v>
      </c>
      <c r="C2" s="25"/>
      <c r="D2" s="3"/>
    </row>
    <row r="3" spans="1:5" ht="18.75" thickBot="1" x14ac:dyDescent="0.3">
      <c r="A3" s="2"/>
      <c r="B3" s="121"/>
      <c r="C3" s="25"/>
      <c r="D3" s="3"/>
    </row>
    <row r="4" spans="1:5" x14ac:dyDescent="0.25">
      <c r="A4" s="211" t="s">
        <v>386</v>
      </c>
      <c r="B4" s="211" t="s">
        <v>147</v>
      </c>
      <c r="C4" s="211" t="s">
        <v>148</v>
      </c>
      <c r="D4" s="215" t="s">
        <v>24</v>
      </c>
      <c r="E4" s="215" t="s">
        <v>78</v>
      </c>
    </row>
    <row r="5" spans="1:5" ht="26.25" customHeight="1" thickBot="1" x14ac:dyDescent="0.3">
      <c r="A5" s="214"/>
      <c r="B5" s="214"/>
      <c r="C5" s="214"/>
      <c r="D5" s="216"/>
      <c r="E5" s="216" t="s">
        <v>78</v>
      </c>
    </row>
    <row r="6" spans="1:5" ht="23.25" x14ac:dyDescent="0.25">
      <c r="A6" s="90" t="s">
        <v>225</v>
      </c>
      <c r="B6" s="91"/>
      <c r="C6" s="92"/>
      <c r="D6" s="94"/>
      <c r="E6" s="93"/>
    </row>
    <row r="7" spans="1:5" ht="45" x14ac:dyDescent="0.25">
      <c r="A7" s="79" t="s">
        <v>326</v>
      </c>
      <c r="B7" s="80" t="s">
        <v>80</v>
      </c>
      <c r="C7" s="81"/>
      <c r="D7" s="82"/>
      <c r="E7" s="142" t="s">
        <v>169</v>
      </c>
    </row>
    <row r="8" spans="1:5" ht="42.75" x14ac:dyDescent="0.25">
      <c r="A8" s="46" t="s">
        <v>327</v>
      </c>
      <c r="B8" s="42" t="s">
        <v>118</v>
      </c>
      <c r="C8" s="30" t="s">
        <v>119</v>
      </c>
      <c r="D8" s="47"/>
      <c r="E8" s="58" t="s">
        <v>494</v>
      </c>
    </row>
    <row r="9" spans="1:5" ht="114.75" x14ac:dyDescent="0.25">
      <c r="A9" s="46" t="s">
        <v>328</v>
      </c>
      <c r="B9" s="42" t="s">
        <v>81</v>
      </c>
      <c r="C9" s="30" t="s">
        <v>387</v>
      </c>
      <c r="D9" s="47"/>
      <c r="E9" s="58" t="s">
        <v>130</v>
      </c>
    </row>
    <row r="10" spans="1:5" ht="270.75" x14ac:dyDescent="0.25">
      <c r="A10" s="46" t="s">
        <v>329</v>
      </c>
      <c r="B10" s="42" t="s">
        <v>388</v>
      </c>
      <c r="C10" s="30" t="s">
        <v>389</v>
      </c>
      <c r="D10" s="47"/>
      <c r="E10" s="58" t="s">
        <v>131</v>
      </c>
    </row>
    <row r="11" spans="1:5" ht="409.5" x14ac:dyDescent="0.25">
      <c r="A11" s="79" t="s">
        <v>330</v>
      </c>
      <c r="B11" s="42" t="s">
        <v>103</v>
      </c>
      <c r="C11" s="29" t="s">
        <v>500</v>
      </c>
      <c r="D11" s="47"/>
      <c r="E11" s="58" t="s">
        <v>495</v>
      </c>
    </row>
    <row r="12" spans="1:5" ht="76.5" x14ac:dyDescent="0.25">
      <c r="A12" s="79" t="s">
        <v>331</v>
      </c>
      <c r="B12" s="42" t="s">
        <v>390</v>
      </c>
      <c r="C12" s="30" t="s">
        <v>392</v>
      </c>
      <c r="D12" s="47"/>
      <c r="E12" s="58" t="s">
        <v>341</v>
      </c>
    </row>
    <row r="13" spans="1:5" ht="178.5" x14ac:dyDescent="0.25">
      <c r="A13" s="79" t="s">
        <v>332</v>
      </c>
      <c r="B13" s="42" t="s">
        <v>391</v>
      </c>
      <c r="C13" s="30"/>
      <c r="D13" s="47"/>
      <c r="E13" s="58" t="s">
        <v>132</v>
      </c>
    </row>
    <row r="14" spans="1:5" ht="36" x14ac:dyDescent="0.25">
      <c r="A14" s="79" t="s">
        <v>333</v>
      </c>
      <c r="B14" s="59" t="s">
        <v>82</v>
      </c>
      <c r="C14" s="30" t="s">
        <v>393</v>
      </c>
      <c r="D14" s="47" t="s">
        <v>0</v>
      </c>
      <c r="E14" s="58" t="s">
        <v>28</v>
      </c>
    </row>
    <row r="15" spans="1:5" ht="54" x14ac:dyDescent="0.25">
      <c r="A15" s="79" t="s">
        <v>334</v>
      </c>
      <c r="B15" s="42" t="s">
        <v>83</v>
      </c>
      <c r="C15" s="30" t="s">
        <v>394</v>
      </c>
      <c r="D15" s="47" t="s">
        <v>0</v>
      </c>
      <c r="E15" s="58" t="s">
        <v>28</v>
      </c>
    </row>
    <row r="16" spans="1:5" ht="54" x14ac:dyDescent="0.25">
      <c r="A16" s="79" t="s">
        <v>335</v>
      </c>
      <c r="B16" s="42" t="s">
        <v>395</v>
      </c>
      <c r="C16" s="30" t="s">
        <v>396</v>
      </c>
      <c r="D16" s="47" t="s">
        <v>2</v>
      </c>
      <c r="E16" s="58" t="s">
        <v>28</v>
      </c>
    </row>
    <row r="17" spans="1:5" ht="28.5" x14ac:dyDescent="0.25">
      <c r="A17" s="79" t="s">
        <v>336</v>
      </c>
      <c r="B17" s="59" t="s">
        <v>104</v>
      </c>
      <c r="C17" s="26" t="s">
        <v>180</v>
      </c>
      <c r="D17" s="47"/>
      <c r="E17" s="58" t="s">
        <v>28</v>
      </c>
    </row>
    <row r="18" spans="1:5" ht="18" x14ac:dyDescent="0.25">
      <c r="A18" s="79" t="s">
        <v>337</v>
      </c>
      <c r="B18" s="59" t="s">
        <v>84</v>
      </c>
      <c r="C18" s="26" t="s">
        <v>141</v>
      </c>
      <c r="D18" s="47"/>
      <c r="E18" s="58" t="s">
        <v>28</v>
      </c>
    </row>
    <row r="19" spans="1:5" ht="71.25" x14ac:dyDescent="0.25">
      <c r="A19" s="79" t="s">
        <v>338</v>
      </c>
      <c r="B19" s="60" t="s">
        <v>105</v>
      </c>
      <c r="C19" s="30" t="s">
        <v>397</v>
      </c>
      <c r="D19" s="47" t="s">
        <v>2</v>
      </c>
      <c r="E19" s="58" t="s">
        <v>28</v>
      </c>
    </row>
    <row r="20" spans="1:5" ht="54" x14ac:dyDescent="0.25">
      <c r="A20" s="79" t="s">
        <v>339</v>
      </c>
      <c r="B20" s="42" t="s">
        <v>85</v>
      </c>
      <c r="C20" s="30"/>
      <c r="D20" s="33" t="s">
        <v>23</v>
      </c>
      <c r="E20" s="58" t="s">
        <v>65</v>
      </c>
    </row>
    <row r="21" spans="1:5" ht="23.25" x14ac:dyDescent="0.25">
      <c r="A21" s="90" t="s">
        <v>224</v>
      </c>
      <c r="B21" s="91"/>
      <c r="C21" s="92"/>
      <c r="D21" s="94"/>
      <c r="E21" s="93"/>
    </row>
    <row r="22" spans="1:5" ht="28.5" x14ac:dyDescent="0.25">
      <c r="A22" s="46" t="s">
        <v>230</v>
      </c>
      <c r="B22" s="42" t="s">
        <v>175</v>
      </c>
      <c r="C22" s="30" t="s">
        <v>86</v>
      </c>
      <c r="D22" s="47" t="s">
        <v>186</v>
      </c>
      <c r="E22" s="58" t="s">
        <v>28</v>
      </c>
    </row>
    <row r="23" spans="1:5" ht="54" x14ac:dyDescent="0.25">
      <c r="A23" s="47" t="s">
        <v>231</v>
      </c>
      <c r="B23" s="42" t="s">
        <v>398</v>
      </c>
      <c r="C23" s="30"/>
      <c r="D23" s="47" t="s">
        <v>7</v>
      </c>
      <c r="E23" s="58" t="s">
        <v>28</v>
      </c>
    </row>
    <row r="24" spans="1:5" ht="36" x14ac:dyDescent="0.25">
      <c r="A24" s="46" t="s">
        <v>232</v>
      </c>
      <c r="B24" s="42" t="s">
        <v>399</v>
      </c>
      <c r="C24" s="30" t="s">
        <v>87</v>
      </c>
      <c r="D24" s="47" t="s">
        <v>8</v>
      </c>
      <c r="E24" s="58" t="s">
        <v>28</v>
      </c>
    </row>
    <row r="25" spans="1:5" ht="36" x14ac:dyDescent="0.25">
      <c r="A25" s="46" t="s">
        <v>233</v>
      </c>
      <c r="B25" s="60" t="s">
        <v>400</v>
      </c>
      <c r="C25" s="26" t="s">
        <v>176</v>
      </c>
      <c r="D25" s="47" t="s">
        <v>402</v>
      </c>
      <c r="E25" s="58" t="s">
        <v>28</v>
      </c>
    </row>
    <row r="26" spans="1:5" ht="36" x14ac:dyDescent="0.25">
      <c r="A26" s="46" t="s">
        <v>234</v>
      </c>
      <c r="B26" s="60" t="s">
        <v>401</v>
      </c>
      <c r="C26" s="26" t="s">
        <v>403</v>
      </c>
      <c r="D26" s="47" t="s">
        <v>178</v>
      </c>
      <c r="E26" s="58" t="s">
        <v>28</v>
      </c>
    </row>
    <row r="27" spans="1:5" ht="18" x14ac:dyDescent="0.25">
      <c r="A27" s="46" t="s">
        <v>235</v>
      </c>
      <c r="B27" s="60" t="s">
        <v>404</v>
      </c>
      <c r="C27" s="26" t="s">
        <v>142</v>
      </c>
      <c r="D27" s="47" t="s">
        <v>1</v>
      </c>
      <c r="E27" s="58" t="s">
        <v>28</v>
      </c>
    </row>
    <row r="28" spans="1:5" ht="18" x14ac:dyDescent="0.25">
      <c r="A28" s="46" t="s">
        <v>236</v>
      </c>
      <c r="B28" s="60" t="s">
        <v>405</v>
      </c>
      <c r="C28" s="26" t="s">
        <v>177</v>
      </c>
      <c r="D28" s="47" t="s">
        <v>1</v>
      </c>
      <c r="E28" s="58" t="s">
        <v>28</v>
      </c>
    </row>
    <row r="29" spans="1:5" ht="42.75" x14ac:dyDescent="0.25">
      <c r="A29" s="46" t="s">
        <v>237</v>
      </c>
      <c r="B29" s="42" t="s">
        <v>406</v>
      </c>
      <c r="C29" s="30" t="s">
        <v>407</v>
      </c>
      <c r="D29" s="33" t="s">
        <v>179</v>
      </c>
      <c r="E29" s="58" t="s">
        <v>28</v>
      </c>
    </row>
    <row r="30" spans="1:5" ht="36" x14ac:dyDescent="0.25">
      <c r="A30" s="46" t="s">
        <v>238</v>
      </c>
      <c r="B30" s="42" t="s">
        <v>143</v>
      </c>
      <c r="C30" s="26" t="s">
        <v>145</v>
      </c>
      <c r="D30" s="33" t="s">
        <v>1</v>
      </c>
      <c r="E30" s="58" t="s">
        <v>28</v>
      </c>
    </row>
    <row r="31" spans="1:5" ht="36" x14ac:dyDescent="0.25">
      <c r="A31" s="46" t="s">
        <v>239</v>
      </c>
      <c r="B31" s="42" t="s">
        <v>144</v>
      </c>
      <c r="C31" s="26" t="s">
        <v>411</v>
      </c>
      <c r="D31" s="47" t="s">
        <v>1</v>
      </c>
      <c r="E31" s="58" t="s">
        <v>28</v>
      </c>
    </row>
    <row r="32" spans="1:5" ht="57" x14ac:dyDescent="0.25">
      <c r="A32" s="46" t="s">
        <v>240</v>
      </c>
      <c r="B32" s="42" t="s">
        <v>408</v>
      </c>
      <c r="C32" s="29" t="s">
        <v>409</v>
      </c>
      <c r="D32" s="47" t="s">
        <v>120</v>
      </c>
      <c r="E32" s="58" t="s">
        <v>28</v>
      </c>
    </row>
    <row r="33" spans="1:5" ht="36" x14ac:dyDescent="0.25">
      <c r="A33" s="46" t="s">
        <v>241</v>
      </c>
      <c r="B33" s="60" t="s">
        <v>412</v>
      </c>
      <c r="C33" s="29" t="s">
        <v>340</v>
      </c>
      <c r="D33" s="47" t="s">
        <v>0</v>
      </c>
      <c r="E33" s="58" t="s">
        <v>28</v>
      </c>
    </row>
    <row r="34" spans="1:5" ht="36" x14ac:dyDescent="0.25">
      <c r="A34" s="46" t="s">
        <v>242</v>
      </c>
      <c r="B34" s="60" t="s">
        <v>413</v>
      </c>
      <c r="C34" s="29" t="s">
        <v>181</v>
      </c>
      <c r="D34" s="47" t="s">
        <v>0</v>
      </c>
      <c r="E34" s="58" t="s">
        <v>28</v>
      </c>
    </row>
    <row r="35" spans="1:5" ht="28.5" x14ac:dyDescent="0.25">
      <c r="A35" s="46" t="s">
        <v>243</v>
      </c>
      <c r="B35" s="42" t="s">
        <v>410</v>
      </c>
      <c r="C35" s="26" t="s">
        <v>183</v>
      </c>
      <c r="D35" s="47" t="s">
        <v>0</v>
      </c>
      <c r="E35" s="58" t="s">
        <v>28</v>
      </c>
    </row>
    <row r="36" spans="1:5" ht="57" x14ac:dyDescent="0.25">
      <c r="A36" s="46" t="s">
        <v>244</v>
      </c>
      <c r="B36" s="42" t="s">
        <v>182</v>
      </c>
      <c r="C36" s="30" t="s">
        <v>184</v>
      </c>
      <c r="D36" s="47" t="s">
        <v>0</v>
      </c>
      <c r="E36" s="58" t="s">
        <v>28</v>
      </c>
    </row>
    <row r="37" spans="1:5" ht="18" x14ac:dyDescent="0.25">
      <c r="A37" s="46" t="s">
        <v>245</v>
      </c>
      <c r="B37" s="59" t="s">
        <v>4</v>
      </c>
      <c r="C37" s="26"/>
      <c r="D37" s="46" t="s">
        <v>0</v>
      </c>
      <c r="E37" s="58" t="s">
        <v>28</v>
      </c>
    </row>
    <row r="38" spans="1:5" ht="18" x14ac:dyDescent="0.25">
      <c r="A38" s="46" t="s">
        <v>246</v>
      </c>
      <c r="B38" s="59" t="s">
        <v>5</v>
      </c>
      <c r="C38" s="26"/>
      <c r="D38" s="46" t="s">
        <v>0</v>
      </c>
      <c r="E38" s="58" t="s">
        <v>28</v>
      </c>
    </row>
    <row r="39" spans="1:5" ht="36" x14ac:dyDescent="0.25">
      <c r="A39" s="46" t="s">
        <v>247</v>
      </c>
      <c r="B39" s="63" t="s">
        <v>146</v>
      </c>
      <c r="C39" s="27"/>
      <c r="D39" s="49" t="s">
        <v>114</v>
      </c>
      <c r="E39" s="58" t="s">
        <v>28</v>
      </c>
    </row>
    <row r="40" spans="1:5" ht="36" x14ac:dyDescent="0.25">
      <c r="A40" s="46" t="s">
        <v>248</v>
      </c>
      <c r="B40" s="63" t="s">
        <v>501</v>
      </c>
      <c r="C40" s="26" t="s">
        <v>140</v>
      </c>
      <c r="D40" s="46" t="s">
        <v>3</v>
      </c>
      <c r="E40" s="58" t="s">
        <v>28</v>
      </c>
    </row>
    <row r="41" spans="1:5" ht="18" x14ac:dyDescent="0.25">
      <c r="A41" s="46" t="s">
        <v>249</v>
      </c>
      <c r="B41" s="60" t="s">
        <v>185</v>
      </c>
      <c r="C41" s="28"/>
      <c r="D41" s="46" t="s">
        <v>3</v>
      </c>
      <c r="E41" s="58" t="s">
        <v>28</v>
      </c>
    </row>
    <row r="42" spans="1:5" ht="36" x14ac:dyDescent="0.25">
      <c r="A42" s="46" t="s">
        <v>250</v>
      </c>
      <c r="B42" s="60" t="s">
        <v>414</v>
      </c>
      <c r="C42" s="85"/>
      <c r="D42" s="46" t="s">
        <v>7</v>
      </c>
      <c r="E42" s="58" t="s">
        <v>28</v>
      </c>
    </row>
    <row r="43" spans="1:5" ht="54" x14ac:dyDescent="0.25">
      <c r="A43" s="46" t="s">
        <v>251</v>
      </c>
      <c r="B43" s="42" t="s">
        <v>415</v>
      </c>
      <c r="C43" s="29" t="s">
        <v>188</v>
      </c>
      <c r="D43" s="50" t="s">
        <v>187</v>
      </c>
      <c r="E43" s="58" t="s">
        <v>28</v>
      </c>
    </row>
    <row r="44" spans="1:5" ht="54" x14ac:dyDescent="0.25">
      <c r="A44" s="46" t="s">
        <v>252</v>
      </c>
      <c r="B44" s="59" t="s">
        <v>106</v>
      </c>
      <c r="C44" s="34"/>
      <c r="D44" s="46"/>
      <c r="E44" s="58" t="s">
        <v>28</v>
      </c>
    </row>
    <row r="45" spans="1:5" ht="54" x14ac:dyDescent="0.25">
      <c r="A45" s="46" t="s">
        <v>253</v>
      </c>
      <c r="B45" s="59" t="s">
        <v>416</v>
      </c>
      <c r="C45" s="30" t="s">
        <v>417</v>
      </c>
      <c r="D45" s="46"/>
      <c r="E45" s="58" t="s">
        <v>28</v>
      </c>
    </row>
    <row r="46" spans="1:5" ht="54" x14ac:dyDescent="0.25">
      <c r="A46" s="46" t="s">
        <v>254</v>
      </c>
      <c r="B46" s="59" t="s">
        <v>26</v>
      </c>
      <c r="C46" s="26"/>
      <c r="D46" s="46" t="s">
        <v>1</v>
      </c>
      <c r="E46" s="58" t="s">
        <v>28</v>
      </c>
    </row>
    <row r="47" spans="1:5" ht="72" x14ac:dyDescent="0.25">
      <c r="A47" s="46" t="s">
        <v>255</v>
      </c>
      <c r="B47" s="59" t="s">
        <v>27</v>
      </c>
      <c r="C47" s="21"/>
      <c r="D47" s="47" t="s">
        <v>1</v>
      </c>
      <c r="E47" s="58" t="s">
        <v>28</v>
      </c>
    </row>
    <row r="48" spans="1:5" ht="42.75" x14ac:dyDescent="0.25">
      <c r="A48" s="46" t="s">
        <v>256</v>
      </c>
      <c r="B48" s="59" t="s">
        <v>6</v>
      </c>
      <c r="C48" s="30" t="s">
        <v>189</v>
      </c>
      <c r="D48" s="47" t="s">
        <v>7</v>
      </c>
      <c r="E48" s="58" t="s">
        <v>28</v>
      </c>
    </row>
    <row r="49" spans="1:5" ht="90" x14ac:dyDescent="0.25">
      <c r="A49" s="46" t="s">
        <v>257</v>
      </c>
      <c r="B49" s="42" t="s">
        <v>418</v>
      </c>
      <c r="C49" s="30" t="s">
        <v>419</v>
      </c>
      <c r="D49" s="46" t="s">
        <v>7</v>
      </c>
      <c r="E49" s="58" t="s">
        <v>28</v>
      </c>
    </row>
    <row r="50" spans="1:5" ht="23.25" x14ac:dyDescent="0.25">
      <c r="A50" s="90" t="s">
        <v>223</v>
      </c>
      <c r="B50" s="91"/>
      <c r="C50" s="92"/>
      <c r="D50" s="94"/>
      <c r="E50" s="93"/>
    </row>
    <row r="51" spans="1:5" ht="57" x14ac:dyDescent="0.25">
      <c r="A51" s="46" t="s">
        <v>430</v>
      </c>
      <c r="B51" s="59" t="s">
        <v>420</v>
      </c>
      <c r="C51" s="30" t="s">
        <v>421</v>
      </c>
      <c r="D51" s="33" t="s">
        <v>190</v>
      </c>
      <c r="E51" s="58" t="s">
        <v>28</v>
      </c>
    </row>
    <row r="52" spans="1:5" ht="57" x14ac:dyDescent="0.25">
      <c r="A52" s="46" t="s">
        <v>258</v>
      </c>
      <c r="B52" s="59" t="s">
        <v>151</v>
      </c>
      <c r="C52" s="30" t="s">
        <v>422</v>
      </c>
      <c r="D52" s="33" t="s">
        <v>191</v>
      </c>
      <c r="E52" s="58" t="s">
        <v>28</v>
      </c>
    </row>
    <row r="53" spans="1:5" ht="85.5" x14ac:dyDescent="0.25">
      <c r="A53" s="46" t="s">
        <v>259</v>
      </c>
      <c r="B53" s="59" t="s">
        <v>149</v>
      </c>
      <c r="C53" s="30" t="s">
        <v>423</v>
      </c>
      <c r="D53" s="47"/>
      <c r="E53" s="58" t="s">
        <v>28</v>
      </c>
    </row>
    <row r="54" spans="1:5" ht="57" x14ac:dyDescent="0.25">
      <c r="A54" s="46" t="s">
        <v>260</v>
      </c>
      <c r="B54" s="63" t="s">
        <v>150</v>
      </c>
      <c r="C54" s="26" t="s">
        <v>424</v>
      </c>
      <c r="D54" s="21"/>
      <c r="E54" s="58" t="s">
        <v>28</v>
      </c>
    </row>
    <row r="55" spans="1:5" ht="54" x14ac:dyDescent="0.25">
      <c r="A55" s="46" t="s">
        <v>261</v>
      </c>
      <c r="B55" s="63" t="s">
        <v>425</v>
      </c>
      <c r="C55" s="30" t="s">
        <v>426</v>
      </c>
      <c r="D55" s="49" t="s">
        <v>2</v>
      </c>
      <c r="E55" s="58" t="s">
        <v>28</v>
      </c>
    </row>
    <row r="56" spans="1:5" ht="72" x14ac:dyDescent="0.25">
      <c r="A56" s="46" t="s">
        <v>262</v>
      </c>
      <c r="B56" s="63" t="s">
        <v>428</v>
      </c>
      <c r="C56" s="30" t="s">
        <v>427</v>
      </c>
      <c r="D56" s="46" t="s">
        <v>192</v>
      </c>
      <c r="E56" s="58" t="s">
        <v>28</v>
      </c>
    </row>
    <row r="57" spans="1:5" ht="23.25" x14ac:dyDescent="0.25">
      <c r="A57" s="90" t="s">
        <v>222</v>
      </c>
      <c r="B57" s="91"/>
      <c r="C57" s="92"/>
      <c r="D57" s="94"/>
      <c r="E57" s="93"/>
    </row>
    <row r="58" spans="1:5" ht="54" x14ac:dyDescent="0.25">
      <c r="A58" s="46" t="s">
        <v>263</v>
      </c>
      <c r="B58" s="63" t="s">
        <v>429</v>
      </c>
      <c r="C58" s="26" t="s">
        <v>152</v>
      </c>
      <c r="D58" s="46" t="s">
        <v>0</v>
      </c>
      <c r="E58" s="58" t="s">
        <v>28</v>
      </c>
    </row>
    <row r="59" spans="1:5" ht="120" x14ac:dyDescent="0.25">
      <c r="A59" s="46">
        <v>50</v>
      </c>
      <c r="B59" s="60" t="s">
        <v>431</v>
      </c>
      <c r="C59" s="123" t="s">
        <v>194</v>
      </c>
      <c r="D59" s="46" t="s">
        <v>193</v>
      </c>
      <c r="E59" s="58" t="s">
        <v>28</v>
      </c>
    </row>
    <row r="60" spans="1:5" ht="54" x14ac:dyDescent="0.25">
      <c r="A60" s="46" t="s">
        <v>264</v>
      </c>
      <c r="B60" s="59" t="s">
        <v>502</v>
      </c>
      <c r="C60" s="30" t="s">
        <v>432</v>
      </c>
      <c r="D60" s="46" t="s">
        <v>195</v>
      </c>
      <c r="E60" s="143" t="s">
        <v>136</v>
      </c>
    </row>
    <row r="61" spans="1:5" ht="54" x14ac:dyDescent="0.25">
      <c r="A61" s="46" t="s">
        <v>265</v>
      </c>
      <c r="B61" s="60" t="s">
        <v>503</v>
      </c>
      <c r="C61" s="30" t="s">
        <v>433</v>
      </c>
      <c r="D61" s="46" t="s">
        <v>195</v>
      </c>
      <c r="E61" s="58" t="s">
        <v>28</v>
      </c>
    </row>
    <row r="62" spans="1:5" ht="54" x14ac:dyDescent="0.25">
      <c r="A62" s="46" t="s">
        <v>266</v>
      </c>
      <c r="B62" s="147" t="s">
        <v>504</v>
      </c>
      <c r="C62" s="26" t="s">
        <v>434</v>
      </c>
      <c r="D62" s="86" t="s">
        <v>114</v>
      </c>
      <c r="E62" s="143" t="s">
        <v>342</v>
      </c>
    </row>
    <row r="63" spans="1:5" ht="128.25" x14ac:dyDescent="0.25">
      <c r="A63" s="46" t="s">
        <v>267</v>
      </c>
      <c r="B63" s="42" t="s">
        <v>196</v>
      </c>
      <c r="C63" s="30" t="s">
        <v>436</v>
      </c>
      <c r="D63" s="33" t="s">
        <v>197</v>
      </c>
      <c r="E63" s="58" t="s">
        <v>28</v>
      </c>
    </row>
    <row r="64" spans="1:5" ht="71.25" x14ac:dyDescent="0.25">
      <c r="A64" s="46" t="s">
        <v>268</v>
      </c>
      <c r="B64" s="60" t="s">
        <v>200</v>
      </c>
      <c r="C64" s="125" t="s">
        <v>435</v>
      </c>
      <c r="D64" s="33" t="s">
        <v>197</v>
      </c>
      <c r="E64" s="58" t="s">
        <v>28</v>
      </c>
    </row>
    <row r="65" spans="1:5" ht="71.25" x14ac:dyDescent="0.25">
      <c r="A65" s="46" t="s">
        <v>269</v>
      </c>
      <c r="B65" s="42" t="s">
        <v>201</v>
      </c>
      <c r="C65" s="124" t="s">
        <v>435</v>
      </c>
      <c r="D65" s="33" t="s">
        <v>197</v>
      </c>
      <c r="E65" s="58" t="s">
        <v>28</v>
      </c>
    </row>
    <row r="66" spans="1:5" ht="57" x14ac:dyDescent="0.25">
      <c r="A66" s="46" t="s">
        <v>270</v>
      </c>
      <c r="B66" s="59" t="s">
        <v>505</v>
      </c>
      <c r="C66" s="29" t="s">
        <v>437</v>
      </c>
      <c r="D66" s="33" t="s">
        <v>465</v>
      </c>
      <c r="E66" s="58"/>
    </row>
    <row r="67" spans="1:5" ht="42.75" x14ac:dyDescent="0.25">
      <c r="A67" s="46" t="s">
        <v>271</v>
      </c>
      <c r="B67" s="60" t="s">
        <v>198</v>
      </c>
      <c r="C67" s="125" t="s">
        <v>438</v>
      </c>
      <c r="D67" s="33" t="s">
        <v>465</v>
      </c>
      <c r="E67" s="58" t="s">
        <v>28</v>
      </c>
    </row>
    <row r="68" spans="1:5" ht="54" x14ac:dyDescent="0.25">
      <c r="A68" s="46" t="s">
        <v>272</v>
      </c>
      <c r="B68" s="42" t="s">
        <v>199</v>
      </c>
      <c r="C68" s="124" t="s">
        <v>438</v>
      </c>
      <c r="D68" s="33" t="s">
        <v>465</v>
      </c>
      <c r="E68" s="58" t="s">
        <v>28</v>
      </c>
    </row>
    <row r="69" spans="1:5" ht="127.5" x14ac:dyDescent="0.25">
      <c r="A69" s="46">
        <v>60</v>
      </c>
      <c r="B69" s="60" t="s">
        <v>439</v>
      </c>
      <c r="C69" s="123" t="s">
        <v>440</v>
      </c>
      <c r="D69" s="27" t="s">
        <v>173</v>
      </c>
      <c r="E69" s="58" t="s">
        <v>343</v>
      </c>
    </row>
    <row r="70" spans="1:5" ht="36" x14ac:dyDescent="0.25">
      <c r="A70" s="46">
        <v>61</v>
      </c>
      <c r="B70" s="63" t="s">
        <v>506</v>
      </c>
      <c r="C70" s="123" t="s">
        <v>441</v>
      </c>
      <c r="D70" s="48" t="s">
        <v>172</v>
      </c>
      <c r="E70" s="58" t="s">
        <v>344</v>
      </c>
    </row>
    <row r="71" spans="1:5" ht="357" x14ac:dyDescent="0.25">
      <c r="A71" s="46" t="s">
        <v>273</v>
      </c>
      <c r="B71" s="42" t="s">
        <v>442</v>
      </c>
      <c r="C71" s="88" t="s">
        <v>443</v>
      </c>
      <c r="D71" s="47"/>
      <c r="E71" s="58" t="s">
        <v>133</v>
      </c>
    </row>
    <row r="72" spans="1:5" ht="60" x14ac:dyDescent="0.25">
      <c r="A72" s="46" t="s">
        <v>274</v>
      </c>
      <c r="B72" s="60" t="s">
        <v>507</v>
      </c>
      <c r="C72" s="123" t="s">
        <v>444</v>
      </c>
      <c r="D72" s="48"/>
      <c r="E72" s="58" t="s">
        <v>345</v>
      </c>
    </row>
    <row r="73" spans="1:5" ht="105" x14ac:dyDescent="0.25">
      <c r="A73" s="46" t="s">
        <v>275</v>
      </c>
      <c r="B73" s="42" t="s">
        <v>508</v>
      </c>
      <c r="C73" s="126" t="s">
        <v>445</v>
      </c>
      <c r="D73" s="47" t="s">
        <v>174</v>
      </c>
      <c r="E73" s="58" t="s">
        <v>346</v>
      </c>
    </row>
    <row r="74" spans="1:5" ht="36" x14ac:dyDescent="0.25">
      <c r="A74" s="46" t="s">
        <v>276</v>
      </c>
      <c r="B74" s="42" t="s">
        <v>509</v>
      </c>
      <c r="C74" s="42" t="s">
        <v>493</v>
      </c>
      <c r="D74" s="47" t="s">
        <v>2</v>
      </c>
      <c r="E74" s="58" t="s">
        <v>347</v>
      </c>
    </row>
    <row r="75" spans="1:5" ht="75" x14ac:dyDescent="0.25">
      <c r="A75" s="46" t="s">
        <v>277</v>
      </c>
      <c r="B75" s="59" t="s">
        <v>510</v>
      </c>
      <c r="C75" s="88" t="s">
        <v>446</v>
      </c>
      <c r="D75" s="87" t="s">
        <v>2</v>
      </c>
      <c r="E75" s="58" t="s">
        <v>348</v>
      </c>
    </row>
    <row r="76" spans="1:5" ht="38.25" x14ac:dyDescent="0.25">
      <c r="A76" s="46" t="s">
        <v>278</v>
      </c>
      <c r="B76" s="59" t="s">
        <v>170</v>
      </c>
      <c r="C76" s="88" t="s">
        <v>447</v>
      </c>
      <c r="D76" s="87" t="s">
        <v>2</v>
      </c>
      <c r="E76" s="58" t="s">
        <v>349</v>
      </c>
    </row>
    <row r="77" spans="1:5" ht="54" x14ac:dyDescent="0.25">
      <c r="A77" s="46" t="s">
        <v>279</v>
      </c>
      <c r="B77" s="59" t="s">
        <v>520</v>
      </c>
      <c r="C77" s="88"/>
      <c r="D77" s="61" t="s">
        <v>519</v>
      </c>
      <c r="E77" s="58" t="s">
        <v>518</v>
      </c>
    </row>
    <row r="78" spans="1:5" ht="23.25" x14ac:dyDescent="0.25">
      <c r="A78" s="90" t="s">
        <v>203</v>
      </c>
      <c r="B78" s="91"/>
      <c r="C78" s="92"/>
      <c r="D78" s="94"/>
      <c r="E78" s="93"/>
    </row>
    <row r="79" spans="1:5" ht="54" x14ac:dyDescent="0.25">
      <c r="A79" s="46" t="s">
        <v>280</v>
      </c>
      <c r="B79" s="42" t="s">
        <v>204</v>
      </c>
      <c r="C79" s="127" t="s">
        <v>227</v>
      </c>
      <c r="D79" s="51" t="s">
        <v>114</v>
      </c>
      <c r="E79" s="58" t="s">
        <v>350</v>
      </c>
    </row>
    <row r="80" spans="1:5" ht="54" x14ac:dyDescent="0.25">
      <c r="A80" s="46" t="s">
        <v>281</v>
      </c>
      <c r="B80" s="60" t="s">
        <v>229</v>
      </c>
      <c r="C80" s="30" t="s">
        <v>202</v>
      </c>
      <c r="D80" s="51" t="s">
        <v>114</v>
      </c>
      <c r="E80" s="58" t="s">
        <v>91</v>
      </c>
    </row>
    <row r="81" spans="1:5" ht="128.25" x14ac:dyDescent="0.25">
      <c r="A81" s="46" t="s">
        <v>282</v>
      </c>
      <c r="B81" s="59" t="s">
        <v>228</v>
      </c>
      <c r="C81" s="30" t="s">
        <v>448</v>
      </c>
      <c r="D81" s="46" t="s">
        <v>2</v>
      </c>
      <c r="E81" s="58" t="s">
        <v>351</v>
      </c>
    </row>
    <row r="82" spans="1:5" ht="51" x14ac:dyDescent="0.25">
      <c r="A82" s="46" t="s">
        <v>283</v>
      </c>
      <c r="B82" s="63" t="s">
        <v>153</v>
      </c>
      <c r="C82" s="30" t="s">
        <v>227</v>
      </c>
      <c r="D82" s="51" t="s">
        <v>114</v>
      </c>
      <c r="E82" s="58" t="s">
        <v>91</v>
      </c>
    </row>
    <row r="83" spans="1:5" ht="54" x14ac:dyDescent="0.25">
      <c r="A83" s="46" t="s">
        <v>284</v>
      </c>
      <c r="B83" s="59" t="s">
        <v>25</v>
      </c>
      <c r="C83" s="89"/>
      <c r="D83" s="46" t="s">
        <v>108</v>
      </c>
      <c r="E83" s="58" t="s">
        <v>134</v>
      </c>
    </row>
    <row r="84" spans="1:5" ht="54" x14ac:dyDescent="0.25">
      <c r="A84" s="46" t="s">
        <v>285</v>
      </c>
      <c r="B84" s="60" t="s">
        <v>205</v>
      </c>
      <c r="C84" s="66" t="s">
        <v>227</v>
      </c>
      <c r="D84" s="51" t="s">
        <v>114</v>
      </c>
      <c r="E84" s="144" t="s">
        <v>352</v>
      </c>
    </row>
    <row r="85" spans="1:5" ht="89.25" x14ac:dyDescent="0.25">
      <c r="A85" s="46" t="s">
        <v>286</v>
      </c>
      <c r="B85" s="63" t="s">
        <v>206</v>
      </c>
      <c r="C85" s="30" t="s">
        <v>449</v>
      </c>
      <c r="D85" s="46" t="s">
        <v>2</v>
      </c>
      <c r="E85" s="144" t="s">
        <v>353</v>
      </c>
    </row>
    <row r="86" spans="1:5" ht="36" x14ac:dyDescent="0.25">
      <c r="A86" s="46" t="s">
        <v>287</v>
      </c>
      <c r="B86" s="63" t="s">
        <v>154</v>
      </c>
      <c r="C86" s="29" t="s">
        <v>227</v>
      </c>
      <c r="D86" s="51" t="s">
        <v>114</v>
      </c>
      <c r="E86" s="145">
        <v>50922937</v>
      </c>
    </row>
    <row r="87" spans="1:5" ht="36" x14ac:dyDescent="0.25">
      <c r="A87" s="46" t="s">
        <v>288</v>
      </c>
      <c r="B87" s="59" t="s">
        <v>10</v>
      </c>
      <c r="C87" s="29" t="s">
        <v>227</v>
      </c>
      <c r="D87" s="47" t="s">
        <v>2</v>
      </c>
      <c r="E87" s="146">
        <v>0.1109</v>
      </c>
    </row>
    <row r="88" spans="1:5" ht="36" x14ac:dyDescent="0.25">
      <c r="A88" s="46" t="s">
        <v>289</v>
      </c>
      <c r="B88" s="59" t="s">
        <v>11</v>
      </c>
      <c r="C88" s="29" t="s">
        <v>227</v>
      </c>
      <c r="D88" s="47" t="s">
        <v>12</v>
      </c>
      <c r="E88" s="58">
        <v>1.663</v>
      </c>
    </row>
    <row r="89" spans="1:5" ht="18" x14ac:dyDescent="0.25">
      <c r="A89" s="100"/>
      <c r="B89" s="100"/>
      <c r="C89" s="101"/>
      <c r="D89" s="102"/>
      <c r="E89" s="93"/>
    </row>
    <row r="90" spans="1:5" ht="57" x14ac:dyDescent="0.25">
      <c r="A90" s="46" t="s">
        <v>290</v>
      </c>
      <c r="B90" s="59" t="s">
        <v>90</v>
      </c>
      <c r="C90" s="26" t="s">
        <v>450</v>
      </c>
      <c r="D90" s="51" t="s">
        <v>114</v>
      </c>
      <c r="E90" s="58" t="s">
        <v>66</v>
      </c>
    </row>
    <row r="91" spans="1:5" ht="38.25" x14ac:dyDescent="0.25">
      <c r="A91" s="46" t="s">
        <v>291</v>
      </c>
      <c r="B91" s="59" t="s">
        <v>155</v>
      </c>
      <c r="C91" s="21"/>
      <c r="D91" s="46"/>
      <c r="E91" s="144" t="s">
        <v>354</v>
      </c>
    </row>
    <row r="92" spans="1:5" ht="54" x14ac:dyDescent="0.25">
      <c r="A92" s="46" t="s">
        <v>292</v>
      </c>
      <c r="B92" s="59" t="s">
        <v>207</v>
      </c>
      <c r="C92" s="30" t="s">
        <v>156</v>
      </c>
      <c r="D92" s="51" t="s">
        <v>114</v>
      </c>
      <c r="E92" s="58" t="s">
        <v>28</v>
      </c>
    </row>
    <row r="93" spans="1:5" ht="54" x14ac:dyDescent="0.25">
      <c r="A93" s="46" t="s">
        <v>293</v>
      </c>
      <c r="B93" s="59" t="s">
        <v>157</v>
      </c>
      <c r="C93" s="30" t="s">
        <v>158</v>
      </c>
      <c r="D93" s="51" t="s">
        <v>114</v>
      </c>
      <c r="E93" s="58" t="s">
        <v>67</v>
      </c>
    </row>
    <row r="94" spans="1:5" ht="54" x14ac:dyDescent="0.25">
      <c r="A94" s="46" t="s">
        <v>294</v>
      </c>
      <c r="B94" s="59" t="s">
        <v>451</v>
      </c>
      <c r="C94" s="30" t="s">
        <v>208</v>
      </c>
      <c r="D94" s="51" t="s">
        <v>114</v>
      </c>
      <c r="E94" s="58" t="s">
        <v>28</v>
      </c>
    </row>
    <row r="95" spans="1:5" ht="54" x14ac:dyDescent="0.25">
      <c r="A95" s="46" t="s">
        <v>295</v>
      </c>
      <c r="B95" s="59" t="s">
        <v>452</v>
      </c>
      <c r="C95" s="30" t="s">
        <v>209</v>
      </c>
      <c r="D95" s="51" t="s">
        <v>114</v>
      </c>
      <c r="E95" s="58" t="s">
        <v>28</v>
      </c>
    </row>
    <row r="96" spans="1:5" ht="54" x14ac:dyDescent="0.25">
      <c r="A96" s="46" t="s">
        <v>296</v>
      </c>
      <c r="B96" s="59" t="s">
        <v>159</v>
      </c>
      <c r="C96" s="21"/>
      <c r="D96" s="51" t="s">
        <v>114</v>
      </c>
      <c r="E96" s="58" t="s">
        <v>28</v>
      </c>
    </row>
    <row r="97" spans="1:5" ht="85.5" x14ac:dyDescent="0.25">
      <c r="A97" s="46" t="s">
        <v>297</v>
      </c>
      <c r="B97" s="59" t="s">
        <v>88</v>
      </c>
      <c r="C97" s="30" t="s">
        <v>453</v>
      </c>
      <c r="D97" s="51" t="s">
        <v>114</v>
      </c>
      <c r="E97" s="58" t="s">
        <v>28</v>
      </c>
    </row>
    <row r="98" spans="1:5" ht="36" x14ac:dyDescent="0.25">
      <c r="A98" s="46" t="s">
        <v>298</v>
      </c>
      <c r="B98" s="59" t="s">
        <v>9</v>
      </c>
      <c r="C98" s="26"/>
      <c r="D98" s="51" t="s">
        <v>114</v>
      </c>
      <c r="E98" s="58" t="s">
        <v>28</v>
      </c>
    </row>
    <row r="99" spans="1:5" ht="42.75" x14ac:dyDescent="0.25">
      <c r="A99" s="46" t="s">
        <v>299</v>
      </c>
      <c r="B99" s="59" t="s">
        <v>454</v>
      </c>
      <c r="C99" s="30" t="s">
        <v>210</v>
      </c>
      <c r="D99" s="51" t="s">
        <v>114</v>
      </c>
      <c r="E99" s="58" t="s">
        <v>28</v>
      </c>
    </row>
    <row r="100" spans="1:5" ht="23.25" x14ac:dyDescent="0.25">
      <c r="A100" s="90" t="s">
        <v>226</v>
      </c>
      <c r="B100" s="100"/>
      <c r="C100" s="103"/>
      <c r="D100" s="104"/>
      <c r="E100" s="93"/>
    </row>
    <row r="101" spans="1:5" ht="153" x14ac:dyDescent="0.25">
      <c r="A101" s="46" t="s">
        <v>300</v>
      </c>
      <c r="B101" s="59" t="s">
        <v>100</v>
      </c>
      <c r="C101" s="27" t="s">
        <v>455</v>
      </c>
      <c r="D101" s="46"/>
      <c r="E101" s="58" t="s">
        <v>496</v>
      </c>
    </row>
    <row r="102" spans="1:5" ht="38.25" x14ac:dyDescent="0.25">
      <c r="A102" s="46" t="s">
        <v>301</v>
      </c>
      <c r="B102" s="42" t="s">
        <v>109</v>
      </c>
      <c r="C102" s="29" t="s">
        <v>107</v>
      </c>
      <c r="D102" s="46"/>
      <c r="E102" s="58" t="s">
        <v>497</v>
      </c>
    </row>
    <row r="103" spans="1:5" ht="51" x14ac:dyDescent="0.25">
      <c r="A103" s="46" t="s">
        <v>302</v>
      </c>
      <c r="B103" s="42" t="s">
        <v>212</v>
      </c>
      <c r="C103" s="12"/>
      <c r="D103" s="46" t="s">
        <v>116</v>
      </c>
      <c r="E103" s="144" t="s">
        <v>355</v>
      </c>
    </row>
    <row r="104" spans="1:5" ht="127.5" x14ac:dyDescent="0.25">
      <c r="A104" s="46" t="s">
        <v>303</v>
      </c>
      <c r="B104" s="42" t="s">
        <v>213</v>
      </c>
      <c r="C104" s="29" t="s">
        <v>211</v>
      </c>
      <c r="D104" s="46" t="s">
        <v>16</v>
      </c>
      <c r="E104" s="144" t="s">
        <v>356</v>
      </c>
    </row>
    <row r="105" spans="1:5" ht="140.25" x14ac:dyDescent="0.25">
      <c r="A105" s="46" t="s">
        <v>304</v>
      </c>
      <c r="B105" s="59" t="s">
        <v>110</v>
      </c>
      <c r="C105" s="29" t="s">
        <v>111</v>
      </c>
      <c r="D105" s="46"/>
      <c r="E105" s="58" t="s">
        <v>68</v>
      </c>
    </row>
    <row r="106" spans="1:5" ht="54" x14ac:dyDescent="0.25">
      <c r="A106" s="46" t="s">
        <v>305</v>
      </c>
      <c r="B106" s="59" t="s">
        <v>214</v>
      </c>
      <c r="C106" s="29"/>
      <c r="D106" s="46"/>
      <c r="E106" s="58">
        <v>4</v>
      </c>
    </row>
    <row r="107" spans="1:5" ht="72" x14ac:dyDescent="0.25">
      <c r="A107" s="46" t="s">
        <v>306</v>
      </c>
      <c r="B107" s="59" t="s">
        <v>456</v>
      </c>
      <c r="C107" s="29" t="s">
        <v>113</v>
      </c>
      <c r="D107" s="46" t="s">
        <v>114</v>
      </c>
      <c r="E107" s="58" t="s">
        <v>69</v>
      </c>
    </row>
    <row r="108" spans="1:5" ht="165.75" x14ac:dyDescent="0.25">
      <c r="A108" s="46" t="s">
        <v>307</v>
      </c>
      <c r="B108" s="59" t="s">
        <v>115</v>
      </c>
      <c r="C108" s="27" t="s">
        <v>215</v>
      </c>
      <c r="D108" s="46"/>
      <c r="E108" s="144" t="s">
        <v>357</v>
      </c>
    </row>
    <row r="109" spans="1:5" ht="72" x14ac:dyDescent="0.25">
      <c r="A109" s="46" t="s">
        <v>308</v>
      </c>
      <c r="B109" s="59" t="s">
        <v>89</v>
      </c>
      <c r="C109" s="29"/>
      <c r="D109" s="46" t="s">
        <v>16</v>
      </c>
      <c r="E109" s="58" t="s">
        <v>498</v>
      </c>
    </row>
    <row r="110" spans="1:5" ht="72" x14ac:dyDescent="0.25">
      <c r="A110" s="46" t="s">
        <v>309</v>
      </c>
      <c r="B110" s="59" t="s">
        <v>123</v>
      </c>
      <c r="C110" s="29"/>
      <c r="D110" s="46" t="s">
        <v>16</v>
      </c>
      <c r="E110" s="58" t="s">
        <v>499</v>
      </c>
    </row>
    <row r="111" spans="1:5" ht="140.25" x14ac:dyDescent="0.25">
      <c r="A111" s="46" t="s">
        <v>310</v>
      </c>
      <c r="B111" s="59" t="s">
        <v>122</v>
      </c>
      <c r="C111" s="28"/>
      <c r="D111" s="46" t="s">
        <v>16</v>
      </c>
      <c r="E111" s="144" t="s">
        <v>358</v>
      </c>
    </row>
    <row r="112" spans="1:5" ht="63.75" x14ac:dyDescent="0.25">
      <c r="A112" s="46" t="s">
        <v>311</v>
      </c>
      <c r="B112" s="59" t="s">
        <v>117</v>
      </c>
      <c r="C112" s="29"/>
      <c r="D112" s="46" t="s">
        <v>116</v>
      </c>
      <c r="E112" s="58" t="s">
        <v>70</v>
      </c>
    </row>
    <row r="113" spans="1:5" ht="72" x14ac:dyDescent="0.25">
      <c r="A113" s="46" t="s">
        <v>312</v>
      </c>
      <c r="B113" s="63" t="s">
        <v>216</v>
      </c>
      <c r="C113" s="28"/>
      <c r="D113" s="46" t="s">
        <v>116</v>
      </c>
      <c r="E113" s="58" t="s">
        <v>135</v>
      </c>
    </row>
    <row r="114" spans="1:5" ht="23.25" x14ac:dyDescent="0.25">
      <c r="A114" s="90" t="s">
        <v>220</v>
      </c>
      <c r="B114" s="100"/>
      <c r="C114" s="103"/>
      <c r="D114" s="104"/>
      <c r="E114" s="93"/>
    </row>
    <row r="115" spans="1:5" ht="36" x14ac:dyDescent="0.25">
      <c r="A115" s="46" t="s">
        <v>457</v>
      </c>
      <c r="B115" s="63" t="s">
        <v>161</v>
      </c>
      <c r="C115" s="29" t="s">
        <v>217</v>
      </c>
      <c r="D115" s="52"/>
      <c r="E115" s="58" t="s">
        <v>28</v>
      </c>
    </row>
    <row r="116" spans="1:5" ht="54" x14ac:dyDescent="0.25">
      <c r="A116" s="46" t="s">
        <v>458</v>
      </c>
      <c r="B116" s="59" t="s">
        <v>160</v>
      </c>
      <c r="C116" s="21"/>
      <c r="D116" s="46" t="s">
        <v>13</v>
      </c>
      <c r="E116" s="58" t="s">
        <v>28</v>
      </c>
    </row>
    <row r="117" spans="1:5" ht="85.5" x14ac:dyDescent="0.25">
      <c r="A117" s="46" t="s">
        <v>313</v>
      </c>
      <c r="B117" s="59" t="s">
        <v>162</v>
      </c>
      <c r="C117" s="29" t="s">
        <v>459</v>
      </c>
      <c r="D117" s="46" t="s">
        <v>2</v>
      </c>
      <c r="E117" s="58" t="s">
        <v>71</v>
      </c>
    </row>
    <row r="118" spans="1:5" ht="99.75" x14ac:dyDescent="0.25">
      <c r="A118" s="46" t="s">
        <v>314</v>
      </c>
      <c r="B118" s="59" t="s">
        <v>163</v>
      </c>
      <c r="C118" s="30" t="s">
        <v>460</v>
      </c>
      <c r="D118" s="46" t="s">
        <v>164</v>
      </c>
      <c r="E118" s="58" t="s">
        <v>72</v>
      </c>
    </row>
    <row r="119" spans="1:5" ht="54" x14ac:dyDescent="0.25">
      <c r="A119" s="46" t="s">
        <v>315</v>
      </c>
      <c r="B119" s="59" t="s">
        <v>218</v>
      </c>
      <c r="C119" s="30" t="s">
        <v>137</v>
      </c>
      <c r="D119" s="47" t="s">
        <v>14</v>
      </c>
      <c r="E119" s="75" t="s">
        <v>73</v>
      </c>
    </row>
    <row r="120" spans="1:5" ht="57" x14ac:dyDescent="0.25">
      <c r="A120" s="46" t="s">
        <v>316</v>
      </c>
      <c r="B120" s="59" t="s">
        <v>165</v>
      </c>
      <c r="C120" s="30" t="s">
        <v>138</v>
      </c>
      <c r="D120" s="47" t="s">
        <v>14</v>
      </c>
      <c r="E120" s="58" t="s">
        <v>74</v>
      </c>
    </row>
    <row r="121" spans="1:5" ht="23.25" x14ac:dyDescent="0.25">
      <c r="A121" s="90" t="s">
        <v>219</v>
      </c>
      <c r="B121" s="100"/>
      <c r="C121" s="101"/>
      <c r="D121" s="102"/>
      <c r="E121" s="93"/>
    </row>
    <row r="122" spans="1:5" ht="18" x14ac:dyDescent="0.25">
      <c r="A122" s="46" t="s">
        <v>317</v>
      </c>
      <c r="B122" s="59" t="s">
        <v>15</v>
      </c>
      <c r="C122" s="29" t="s">
        <v>139</v>
      </c>
      <c r="D122" s="46"/>
      <c r="E122" s="58" t="s">
        <v>28</v>
      </c>
    </row>
    <row r="123" spans="1:5" ht="57" x14ac:dyDescent="0.25">
      <c r="A123" s="46" t="s">
        <v>318</v>
      </c>
      <c r="B123" s="63" t="s">
        <v>17</v>
      </c>
      <c r="C123" s="30" t="s">
        <v>461</v>
      </c>
      <c r="D123" s="47"/>
      <c r="E123" s="58" t="s">
        <v>28</v>
      </c>
    </row>
    <row r="124" spans="1:5" ht="57" x14ac:dyDescent="0.25">
      <c r="A124" s="46" t="s">
        <v>319</v>
      </c>
      <c r="B124" s="63" t="s">
        <v>166</v>
      </c>
      <c r="C124" s="30" t="s">
        <v>462</v>
      </c>
      <c r="D124" s="47"/>
      <c r="E124" s="58" t="s">
        <v>28</v>
      </c>
    </row>
    <row r="125" spans="1:5" ht="42.75" x14ac:dyDescent="0.25">
      <c r="A125" s="46" t="s">
        <v>320</v>
      </c>
      <c r="B125" s="63" t="s">
        <v>167</v>
      </c>
      <c r="C125" s="30" t="s">
        <v>463</v>
      </c>
      <c r="D125" s="47"/>
      <c r="E125" s="58" t="s">
        <v>28</v>
      </c>
    </row>
    <row r="126" spans="1:5" ht="54" x14ac:dyDescent="0.25">
      <c r="A126" s="46" t="s">
        <v>321</v>
      </c>
      <c r="B126" s="63" t="s">
        <v>18</v>
      </c>
      <c r="C126" s="26" t="s">
        <v>79</v>
      </c>
      <c r="D126" s="47"/>
      <c r="E126" s="58" t="s">
        <v>28</v>
      </c>
    </row>
    <row r="127" spans="1:5" ht="54" x14ac:dyDescent="0.25">
      <c r="A127" s="46" t="s">
        <v>322</v>
      </c>
      <c r="B127" s="59" t="s">
        <v>19</v>
      </c>
      <c r="C127" s="30" t="s">
        <v>464</v>
      </c>
      <c r="D127" s="46"/>
      <c r="E127" s="58" t="s">
        <v>28</v>
      </c>
    </row>
    <row r="128" spans="1:5" ht="255" x14ac:dyDescent="0.25">
      <c r="A128" s="46" t="s">
        <v>323</v>
      </c>
      <c r="B128" s="59" t="s">
        <v>21</v>
      </c>
      <c r="C128" s="26" t="s">
        <v>79</v>
      </c>
      <c r="D128" s="46"/>
      <c r="E128" s="58" t="s">
        <v>75</v>
      </c>
    </row>
    <row r="129" spans="1:5" ht="42.75" x14ac:dyDescent="0.25">
      <c r="A129" s="46" t="s">
        <v>324</v>
      </c>
      <c r="B129" s="59" t="s">
        <v>20</v>
      </c>
      <c r="C129" s="26" t="s">
        <v>221</v>
      </c>
      <c r="D129" s="46"/>
      <c r="E129" s="58" t="s">
        <v>76</v>
      </c>
    </row>
    <row r="130" spans="1:5" ht="38.25" x14ac:dyDescent="0.25">
      <c r="A130" s="46" t="s">
        <v>325</v>
      </c>
      <c r="B130" s="59" t="s">
        <v>22</v>
      </c>
      <c r="C130" s="26"/>
      <c r="D130" s="46"/>
      <c r="E130" s="58" t="s">
        <v>77</v>
      </c>
    </row>
    <row r="131" spans="1:5" x14ac:dyDescent="0.25">
      <c r="B131" s="150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Formulár</vt:lpstr>
      <vt:lpstr>Vzorový projekt SSC</vt:lpstr>
      <vt:lpstr>Vzorový projekt NDS</vt:lpstr>
      <vt:lpstr>Vzorový projekt ZSSK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Luciakova Lucia</cp:lastModifiedBy>
  <cp:lastPrinted>2018-02-15T09:41:01Z</cp:lastPrinted>
  <dcterms:created xsi:type="dcterms:W3CDTF">2017-09-14T20:51:18Z</dcterms:created>
  <dcterms:modified xsi:type="dcterms:W3CDTF">2023-01-16T06:41:56Z</dcterms:modified>
</cp:coreProperties>
</file>