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V:\NAŠE\Projekty na web\Kovalčíkove tabuľky\FINAL - skontrolované a doplnené sem\"/>
    </mc:Choice>
  </mc:AlternateContent>
  <bookViews>
    <workbookView xWindow="0" yWindow="0" windowWidth="28770" windowHeight="12510"/>
  </bookViews>
  <sheets>
    <sheet name="Formulár" sheetId="1" r:id="rId1"/>
    <sheet name="Vzorový projekt SSC" sheetId="3" r:id="rId2"/>
    <sheet name="Vzorový projekt NDS" sheetId="5" r:id="rId3"/>
    <sheet name="Vzorový projekt ZSSK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5" l="1"/>
  <c r="E40" i="5"/>
  <c r="E39" i="5"/>
  <c r="E37" i="5"/>
  <c r="E15" i="5"/>
  <c r="E58" i="3"/>
  <c r="E31" i="3"/>
  <c r="E30" i="3"/>
</calcChain>
</file>

<file path=xl/sharedStrings.xml><?xml version="1.0" encoding="utf-8"?>
<sst xmlns="http://schemas.openxmlformats.org/spreadsheetml/2006/main" count="1975" uniqueCount="568">
  <si>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</si>
  <si>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</si>
  <si>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</si>
  <si>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</si>
  <si>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</si>
  <si>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</si>
  <si>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</si>
  <si>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</si>
  <si>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</si>
  <si>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</si>
  <si>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</si>
  <si>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</si>
  <si>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</si>
  <si>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</si>
  <si>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</si>
  <si>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</si>
  <si>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</si>
  <si>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</si>
  <si>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</si>
  <si>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</si>
  <si>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</si>
  <si>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</si>
  <si>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</si>
  <si>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</si>
  <si>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</si>
  <si>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Finančná medzera - suma nákladov na projekt nekrytých finančnými výnosmi za 30 rokov</t>
  </si>
  <si>
    <t>Názov a celková plocha odpočívadla, ak sa v rámci projektu realizuje</t>
  </si>
  <si>
    <t>Názov a plocha prestupného terminálu VOD, resp. nových parkovísk pri železničných staniciach</t>
  </si>
  <si>
    <t>nerelevantné</t>
  </si>
  <si>
    <t>NDS</t>
  </si>
  <si>
    <t xml:space="preserve">stavba v realizácií s platným SP </t>
  </si>
  <si>
    <t>100 : 0</t>
  </si>
  <si>
    <t>D 26,5/100(80)</t>
  </si>
  <si>
    <t>4 - pruh</t>
  </si>
  <si>
    <t>úsek nezahŕňa MÚK</t>
  </si>
  <si>
    <t>úsek nezahŕňa úrovňové križovatky</t>
  </si>
  <si>
    <t xml:space="preserve">projekt nerieši dočasné napojenie, stavba sa napoji na križovatky v Hričovskom Podhradí a v Lietavskej Lúčke </t>
  </si>
  <si>
    <t>D3 HP - Strážov 23 579; Strážov - Žilina 28 413</t>
  </si>
  <si>
    <t>s projektom D3 HP - Strážov 19 261; Strážov - Žilina 18 945;                bez projektu D3 HP - Strážov 43 088; Strážov - Žilina 42 774 (prognóza r. 2028)</t>
  </si>
  <si>
    <t>23 829 (prognóza r. 2028)</t>
  </si>
  <si>
    <t>úspora času 45%, úspory z dopravnej nehodovosti 31%, úspora externalít 7%, úspora z ostatných prevádzkových nákladov 6%, úspora PHM 5%</t>
  </si>
  <si>
    <t>stavba neobsahuje odpočívadlo ani stredisko údržby</t>
  </si>
  <si>
    <t>užšia súťaž</t>
  </si>
  <si>
    <t>39 (5.3.2013 - 12.4.2013)</t>
  </si>
  <si>
    <t>hodnotiacim kritériom bola najnižšia cena</t>
  </si>
  <si>
    <t>predložených 10 žiadostí o účasť, 4 ponuky.</t>
  </si>
  <si>
    <t>225 (12.4.2013 - 22.11.2013)</t>
  </si>
  <si>
    <t xml:space="preserve"> 35 dní (25.09.2013 -29.10.2013)                                                                          • 17.06.2013 doručená námietka voči vylúčeniu uchádzača Dúha. 25.9.20213 doručená námietka proti vylúčeniu INC- HANT.                   • 29.10.2013 doručené rozhodnutie UVO o zastavení konania o námietkach Dúha a zamietnutí námietok INC-Hant.                  </t>
  </si>
  <si>
    <t>9.12.2013</t>
  </si>
  <si>
    <t>2/2019</t>
  </si>
  <si>
    <t>Stav cesty I/66 prechádzajúcej zastavanými časťami mesta Brezno, s obmedzenou rýchlosťou v intraviláne, nevyhovovala predpokladanému nárastu dopravných intenzít. Nebolo možné rozšírenie cesty vedenej intravilánom a upravenie jej smerového vedenia</t>
  </si>
  <si>
    <t>-</t>
  </si>
  <si>
    <t>Hlavným účelom stavby bolo vybudovať kapacitnú dvojpruhovú komunikáciu, pri zabezpečení výhľadových prepravných nárokov prevádzajúcu tranzitnú dopravu mimo zastavané územie sídiel.
V neposlednom rade je cieľom stavby zlepšenie životného prostredia, ktoré sa dosiahne presmerovaním podstatnej časti premávky z pôvodnej cesty I/66 na novú, na vyššej technickej úrovni riešenú komunikáciu, rešpektujúcu požiadavky na ochranu prírody a krajiny v súlade so stanoviskami orgánov ŽP. V súlade s tým realizáciou obchvatu mesta Brezno došlo k výraznému zníženiu negatívnych vplyvov od dopravy na životné prostredie, predovšetkým v intraviláne.</t>
  </si>
  <si>
    <t>88:12%</t>
  </si>
  <si>
    <t>C 9,5/80</t>
  </si>
  <si>
    <t>2-pruh</t>
  </si>
  <si>
    <t>335m:13 %</t>
  </si>
  <si>
    <t>VO uskutočnené                                                                                                     povolenia získané</t>
  </si>
  <si>
    <t>sčítací úsek 90941 - CSD2015 - 10 727 voz/24hod</t>
  </si>
  <si>
    <t>najnižšia cena</t>
  </si>
  <si>
    <t>stavenisko odovzdané 24.03.2015.                                                                            Termín začatia prác 4/2015</t>
  </si>
  <si>
    <t>24/885 dní                                               https://www.crz.gov.sk/index.php?ID=3091478&amp;l=sk</t>
  </si>
  <si>
    <t>nebola spracovaná</t>
  </si>
  <si>
    <t>https://www.uvo.gov.sk/private/profily/detail/15/zakazky/125237/dokumenty</t>
  </si>
  <si>
    <t>https://www.crz.gov.sk/index.php?ID=1758112&amp;l=sk</t>
  </si>
  <si>
    <t xml:space="preserve"> - 7 ks ucelených dieselových motorových jednotiek s kapaciou 160 sediacich cestujúcich
 - 14 ks ucelených dieselových motorových jednotiek s kapacitou 110 sediacich cestujúcich</t>
  </si>
  <si>
    <t>Predpokladané CIN = 77 000 000 eur</t>
  </si>
  <si>
    <t xml:space="preserve">nerelevantné </t>
  </si>
  <si>
    <t xml:space="preserve"> - celková cena  za dodanie celého rozsahu predmetu zákazky v EUR bez DPH – 70 bodov, 
 - počet miest na sedenie – 6 bodov,  
 - rozostup sedadiel orientovaných oproti sebe – 6 bodov,  
 - pomer trvalého výkonu DMJ Pkw na vlastnú hmotnosť mE celej prázdnej DMJ v kW/t, teda Pkw/mE – 6 bodov,  
 - kompatibilita ponúkaného riešenia – 6 bodov, 
 - najnižšie priemerné náklady na prevádzku a údržbu v EUR – 6 bodov</t>
  </si>
  <si>
    <t>PHZ:  77 000 000,00 EUR bez DPH,  
ponuka 76 999 000,00 EUR bez DPH</t>
  </si>
  <si>
    <t>podpis Kúpnej zmluvy: 28.3.2017, účinnosť KZ: 12.11.2017  (deň po účinnosti zmluvy o poskytnutí NFP) 
zverejnenie v CRZ: 29.3.2017, účinnosť CRZ: 30.3.2017</t>
  </si>
  <si>
    <t xml:space="preserve">predpokladané CIN = 77 000 000 eur
NFP = COV = 100% (z toho KF = 85%, ŠR SR = 15%)
vlastné zdroje = 0% </t>
  </si>
  <si>
    <t>skutočné CIN = 76 999 000 eur (100%)
Vlastné zdroje = 2 163 671,89 eur (2,81% z CIN)
NFP = 74 835 328,10 eur (97,19% z CIN)
z toho:  KF = 63 610 028,88 eur (82,61% z CIN), 
            ŠR SR = 11 225 299,22 eur (14,58% z CIN)</t>
  </si>
  <si>
    <t>Skutočný začiatok realizácie aktivity:
- hlavná aktivita 11/2017
- podporné aktivity 8/2015</t>
  </si>
  <si>
    <t>Plánované ukončenie realizácie aktivity:
- hlavná aktivita: 3/2021
- podporné aktivity: 5/2021</t>
  </si>
  <si>
    <r>
      <t xml:space="preserve"> </t>
    </r>
    <r>
      <rPr>
        <b/>
        <sz val="10"/>
        <rFont val="Arial"/>
        <family val="2"/>
        <charset val="238"/>
      </rPr>
      <t>- zverejnené Oznámenie o vyhlásení VO - zákazka DMJ, Vestník ES:</t>
    </r>
    <r>
      <rPr>
        <sz val="10"/>
        <rFont val="Arial"/>
        <family val="2"/>
        <charset val="238"/>
      </rPr>
      <t xml:space="preserve">
http://ted.europa.eu/udl?uri=TED:NOTICE:405971-2015:TEXT:SK:HTML
 </t>
    </r>
    <r>
      <rPr>
        <b/>
        <sz val="10"/>
        <rFont val="Arial"/>
        <family val="2"/>
        <charset val="238"/>
      </rPr>
      <t>- zverejnené Oznámenia o vyhlásení VO - zákazka DMJ, Vestník ÚVO SR:</t>
    </r>
    <r>
      <rPr>
        <sz val="10"/>
        <rFont val="Arial"/>
        <family val="2"/>
        <charset val="238"/>
      </rPr>
      <t xml:space="preserve">
https://www.uvo.gov.sk/vestnik/oznamenie/detail/305830?page=1&amp;limit=20&amp;sort=datumZverejnenia&amp;sort-dir=DESC&amp;ext=0&amp;cisloOznamenia=&amp;text=&amp;year=0&amp;dzOd=&amp;dzDo=&amp;cvestnik=&amp;doznamenia=-1&amp;dzakazky=-1&amp;dpostupu=-1&amp;mdodania=&amp;kcpv=&amp;opb=&amp;szfeu=&amp;flimit=-1&amp;nobstaravatel=&amp;nzakazky=
</t>
    </r>
    <r>
      <rPr>
        <b/>
        <sz val="10"/>
        <rFont val="Arial"/>
        <family val="2"/>
        <charset val="238"/>
      </rPr>
      <t xml:space="preserve"> - Správa o zákazke:</t>
    </r>
    <r>
      <rPr>
        <sz val="10"/>
        <rFont val="Arial"/>
        <family val="2"/>
        <charset val="238"/>
      </rPr>
      <t xml:space="preserve">
https://www.uvo.gov.sk/vyhladavanie-dokumentov/detail/803634
</t>
    </r>
    <r>
      <rPr>
        <b/>
        <sz val="10"/>
        <rFont val="Arial"/>
        <family val="2"/>
        <charset val="238"/>
      </rPr>
      <t>- Dokumenty zákazky:</t>
    </r>
    <r>
      <rPr>
        <sz val="10"/>
        <rFont val="Arial"/>
        <family val="2"/>
        <charset val="238"/>
      </rPr>
      <t xml:space="preserve">
https://www.uvo.gov.sk/vyhladavanie-zakaziek/detail/dokumenty/153250</t>
    </r>
  </si>
  <si>
    <t>Kúpna č. 4600003106/VS/2017 na dodanie dieselmotorových jednotiek
http://www.crz.gov.sk/index.php?ID=2871817&amp;l=sk</t>
  </si>
  <si>
    <t>webstránka projektu: 
http://www.slovakrail.sk/sk/o-spolocnosti/projekty-eu/modernizacia-zkv-opii-1-cast.html</t>
  </si>
  <si>
    <t>ZSSK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</si>
  <si>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</si>
  <si>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</si>
  <si>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</si>
  <si>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</si>
  <si>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</si>
  <si>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</si>
  <si>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</si>
  <si>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</si>
  <si>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</si>
  <si>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</si>
  <si>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</si>
  <si>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t>Predpokladané investičné náklady celkom</t>
  </si>
  <si>
    <t xml:space="preserve"> - finančná čistá súčasná hodnota investície  (FNPV_C): - 70 528 086
 - finančná čistá súčasná hodnota kapitálu  (FNPV_K): - 10 655 889</t>
  </si>
  <si>
    <t>100% výnosu projektu tvorí mýto pre nákladné automobily a autobusy</t>
  </si>
  <si>
    <t>393 660 000€/94,66%</t>
  </si>
  <si>
    <t>https://www.uvo.gov.sk/vyhladavanie-zakaziek/detail/124949?page=1&amp;limit=20&amp;sort=datumAktualizacie&amp;sort-dir=DESC&amp;ext=0&amp;nazovZakazky=hri%C4%8Dovsk%C3%A9+po&amp;obstarNazov=&amp;obstarIco=&amp;cpv=&amp;datumAktualizacie=-1&amp;nut=&amp;kriterium=-1&amp;eurofondy=-1&amp;obrana=-1&amp;druhPostupu=-1&amp;druhZakazky=-1&amp;fin=-1</t>
  </si>
  <si>
    <t>https://www.crz.gov.sk/index.php?ID=2171273&amp;art_zs2=&amp;art_predmet=&amp;art_ico=&amp;art_suma_zmluva_od=&amp;art_suma_zmluva_do=&amp;art_datum_zverejnene_od=&amp;art_datum_zverejnene_do=&amp;art_rezort=0&amp;art_zs1=&amp;nazov=ZM%2F2013%2F0456&amp;art_ico1=&amp;odoslat=Vyh%C4%BEada%C5%A5</t>
  </si>
  <si>
    <t>nezverejnená (Nebola zverejnená Správa o hodnotení EIA, zverejnené na enviroportáli sú iba Zmeny návrhovej činnosti (8a). )</t>
  </si>
  <si>
    <t>Úspora jazdného času 83 %, Úspora prevádzkových nákladov vozidiel 11%,  Úspora na nehodovosti 2%,  Úspory z ostatných externalít 1%</t>
  </si>
  <si>
    <t>webstránka projektu: http://www.ssc.sk/sk/cinnosti/vystavba-a-rekonstrukcia/projekty-opii/i-66-brezno-obchvat-i-etapa-2-faza.ssc</t>
  </si>
  <si>
    <t xml:space="preserve">Zazmluvnené financovanie:
II.fáza: maximálna výška NFP: 280 523 941 €  z toho  85%=238 445 350€ 
15%= 42 078 591€. 
Za celý projekt: maximálna výška NFP:    392 241 053 € z toho 85%= 333 404 895 €
15%=58 836 158 €;           
Skutočné čerpanie za I.fázu bolo: 111 717 072 € aj s pozemkami.
Akcept.zml.hodnota s rezervou bez DPH=427 201 095-392 241 053=34 960 042 € financ.zo ŠR alebo z vlastných zdrojov - za obidve fázy </t>
  </si>
  <si>
    <r>
      <t>Termín zverejnenia oznámenia o vyhlásení verejného obstarávania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</si>
  <si>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I/66 Brezno - obchvat I. etapa - 2 fáza </t>
  </si>
  <si>
    <t>Žilinský kraj, okres Žilina,                                                                             Katastrálne územie: Dolný Hričov, Ovčiarsko, Bitarová, Brezany, Bánová, Hôrky, Bytčica, Lietavská Lúčka                                                          ťah D1</t>
  </si>
  <si>
    <t>Posudzované varianty iných riešení dopravných problémov</t>
  </si>
  <si>
    <r>
      <t>Kategória novej cesty/ trate</t>
    </r>
    <r>
      <rPr>
        <sz val="14"/>
        <color theme="1" tint="0.499984740745262"/>
        <rFont val="Arial"/>
        <family val="2"/>
        <charset val="238"/>
      </rPr>
      <t xml:space="preserve"> </t>
    </r>
  </si>
  <si>
    <t>Odhadovaný podiel úsekov s možnosťou predchádzania</t>
  </si>
  <si>
    <t>Počet v projekte realizovaných úrovňových križovatiek a odkaz na mapku celkovej situácie</t>
  </si>
  <si>
    <t>slovne</t>
  </si>
  <si>
    <t>€, %</t>
  </si>
  <si>
    <t>Zvolený postup obstarávania</t>
  </si>
  <si>
    <t>Hodnotiace kritériá (na vyhodnotenie ponúk)</t>
  </si>
  <si>
    <t>uviesť aj váhy</t>
  </si>
  <si>
    <t>15 ponúk/23 ŽoU</t>
  </si>
  <si>
    <t>uviesť najnižšiu a najvyššiu ponuku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</si>
  <si>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</si>
  <si>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</si>
  <si>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</si>
  <si>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</si>
  <si>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</si>
  <si>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</si>
  <si>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</si>
  <si>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r>
      <rPr>
        <b/>
        <sz val="11"/>
        <color theme="1"/>
        <rFont val="Arial"/>
        <family val="2"/>
        <charset val="238"/>
      </rPr>
      <t xml:space="preserve">ponuky: </t>
    </r>
    <r>
      <rPr>
        <sz val="11"/>
        <color theme="1"/>
        <rFont val="Arial"/>
        <family val="2"/>
        <charset val="238"/>
      </rPr>
      <t xml:space="preserve">1. Vylúčený v zmysle § 42 ods. (4) písm. a) zákona - nedoručenie vysvetlenia ponuky v lehote. 2. Vylúčený  v zmysle § 42 ods. (1) zákona - zmena záväzného technického riešenia.                                                 </t>
    </r>
    <r>
      <rPr>
        <b/>
        <sz val="11"/>
        <color theme="1"/>
        <rFont val="Arial"/>
        <family val="2"/>
        <charset val="238"/>
      </rPr>
      <t xml:space="preserve"> žiadosti o účasť</t>
    </r>
    <r>
      <rPr>
        <sz val="11"/>
        <color theme="1"/>
        <rFont val="Arial"/>
        <family val="2"/>
        <charset val="238"/>
      </rPr>
      <t xml:space="preserve">: vylúčenia v zmysle § 33 ods. 7 písm. a) a c) - 2 záujemcovia nesplnil podmienky účasti. 
</t>
    </r>
  </si>
  <si>
    <t>Dĺžka trvania kontroly Úradom pre VO (druhá ex-ante kontrola)</t>
  </si>
  <si>
    <t>Dĺžka trvania revíznych postupov VO (od predloženia prvotných dokumentov po právoplatné rozhodnutie)</t>
  </si>
  <si>
    <t xml:space="preserve">D1 Hričovské Podhradie - Lietavská Lúčka </t>
  </si>
  <si>
    <t>Úsek rieši diaľnicu D1 v Žilinskom kraji, ktorá odľahčí zaťaženosť ciest I/18 a I/64 prechádzajúcich intravilánom obce Dolný Hričov a mestom Žilina. Vozidlá pohybujúce sa po týchto cestách sú zdrojom hluku a znečistenia z výfukových plynov. Účelom a cieľom stavby je dobudovať základný ťah D1, čím sa skvalitnia podmienky pre plynulosť, rýchlosť a bezpečnosť cestnej premávky ako aj lepšie životné podmienky.</t>
  </si>
  <si>
    <t xml:space="preserve"> 2 tunely - dl. 2 363,50 a 685,50,                                                         plný profil, kategória tunela 2T-8,0</t>
  </si>
  <si>
    <t>Stavebné povolenie z 24.10.2008/ pravol. 26.11.2008</t>
  </si>
  <si>
    <t>N/A</t>
  </si>
  <si>
    <t>01/2014</t>
  </si>
  <si>
    <t xml:space="preserve">Dotknuté kraje: Banskobystrický kraj, Trenčiansky kraj, Žilinský kraj 
Traťové úseky: 
- Prievidza - Horná Štubňa,
- Horná Štubňa - Vrútky,
- Zvolen - Kremnica - Horná Štubňa,
- Zvolen - Jesenské - Tisovec,
- Zvolen - Banská Bystrica - Brezno. </t>
  </si>
  <si>
    <t xml:space="preserve"> - technicky a vekovo zastarané koľajové vozidlá jazdiace v rámci regiónu Banská Bystrica,
- vysoká poruchovosť a nízka spoľahlivosť vozidiel,
- nadmerné náklady na prevádzku a opravu,
- zvýšená environmentálna záťaž,
- nedostatočná atraktívnosť a konkurencieschovpnosť železničnej osobnej dopravy v danom regióne, 
- pokles cestujúcich.</t>
  </si>
  <si>
    <t xml:space="preserve">Zvýšenie atraktivity a kvality služieb železničnej verejnej osobnej dopravy prostredníctvom obnovy mobilných prostriedkov, t.j. prispieť k skvalitneniu služieb železničnej osobnej dopravy a k zlepšeniu dopravnej obslužnosti regiónu Banská Bystrica nahradením časti zastaraných železničných koľajových vozidiel novými DMJ a napomôcť tak úspešnému budovaniu IDS v uvedenom regióne. Prostredníctvom nových koľajových vozidiel vytvoriť podmienky pre integráciu a harmonizáciu systému osobnej dopravy v danom regióne, zvýšiť kvalitu prepravných služieb, čo prispeje k získaniu nových cestujúcich, a zníženiť environmentálnu záťaž. 
</t>
  </si>
  <si>
    <t xml:space="preserve">Trať KCP 145: Prievidza – Horná Štubňa
Trať: Horná Štubňa – Prievidza;
Predpoklad 100%-ného nahradenia existujúcich vozidiel novými vozidlami v štruktúre 2x DMJ 160 a 1 x DMJ 110.
Trať KCP 170: Horná Štubňa – Vrútky
Trať KCP 171: Zvolen – Kremnica – Horná Štubňa
Trať: Zvolen – Vrútky;
Predpoklad 100%-ného nahradenia existujúcich vozidiel novými vozidlami v štruktúre 3 x DMJ 160 a 3 x DMJ 110.
Trať KCP 160: Zvolen – Jesenské – Tisovec
Trať: Zvolen – Jesenské – Tisovec;
Predpoklad 50%-ného nahradenia existujúcich vozidiel novými vozidlami v štruktúre 2 x DMJ 160 a 6 x DMJ 110. Zostávajúcich 50% budú vozidlá radu 812 + 012 v počte 8 súprav.
Trať KCP 170 + 172: Zvolen – Banská Bystrica – Brezno
Trať: Zvolen – Brezno;
Predpoklad 33%-ného nahradenia existujúcich vozidiel novými vozidlami v štruktúre 3 x DMJ 110. Zostávajúcich 66% budú vozidlá radu B a radu 812 + 012 v počte 6 súprav.
</t>
  </si>
  <si>
    <t>74 835 328,10 € / 97,19%</t>
  </si>
  <si>
    <t>Vyhlásenie o začatí realizácie hlavných aktivít Projektu: 12.11.2017
Dátum účinnosti Kúpnej zmluvy na dodanie dieselmotorových jednotiek - 12.11.2017</t>
  </si>
  <si>
    <t xml:space="preserve">priemerná úspora času na jedného cestujúceho: 2 min. 25 sek.
hodnota úspory času za obdobie 30 rokov: 68 544 877 € 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</si>
  <si>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</si>
  <si>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</si>
  <si>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</si>
  <si>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</si>
  <si>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</si>
  <si>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</si>
  <si>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</si>
  <si>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</si>
  <si>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</si>
  <si>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</si>
  <si>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</si>
  <si>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</si>
  <si>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</si>
  <si>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</si>
  <si>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</si>
  <si>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</si>
  <si>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</si>
  <si>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</si>
  <si>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Zdroj údajov predpokladaných investičných nákladov</t>
  </si>
  <si>
    <t>vynaložené = zaplatené, uviesť dátum poslednej aktualizácie napr. do 30. 6. 2018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</si>
  <si>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</si>
  <si>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</si>
  <si>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</si>
  <si>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</si>
  <si>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</si>
  <si>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</si>
  <si>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</si>
  <si>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</si>
  <si>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r>
      <t>Plánované uvedenie do užívania</t>
    </r>
    <r>
      <rPr>
        <sz val="14"/>
        <color theme="1" tint="0.34998626667073579"/>
        <rFont val="Arial"/>
        <family val="2"/>
        <charset val="238"/>
      </rPr>
      <t xml:space="preserve">, </t>
    </r>
    <r>
      <rPr>
        <sz val="14"/>
        <rFont val="Arial"/>
        <family val="2"/>
        <charset val="238"/>
      </rPr>
      <t>resp. dodania celého plnenia zmluvy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</si>
  <si>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Dopravno-inžinierske podklady, resp. prognóza dopravy </t>
  </si>
  <si>
    <t xml:space="preserve">Ekonomická správa </t>
  </si>
  <si>
    <t>https://www.facebook.com/pg/pomoc.na.dialnici/photos/?tab=album&amp;album_id=1846806715636333
 https://www.ndsas.sk/stavby/vystavba/hricovske-podhradie-lietavska-lucka</t>
  </si>
  <si>
    <t xml:space="preserve">Modernizácia vozového parku ZSSK v rámci OPII - 1. časť 
</t>
  </si>
  <si>
    <t>Očakávaná zmena počtu cestujúcich  v dôsledku projektu</t>
  </si>
  <si>
    <t>Výstavba 2,5 km novej cesty - prvej z 3 častí plánovaného obchvatu centra okresného mesta.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</si>
  <si>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</si>
  <si>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</si>
  <si>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</si>
  <si>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</si>
  <si>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</si>
  <si>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rFont val="Arial"/>
        <family val="2"/>
        <charset val="238"/>
      </rPr>
      <t xml:space="preserve"> dĺžka</t>
    </r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</si>
  <si>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</si>
  <si>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</si>
  <si>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</si>
  <si>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</si>
  <si>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</si>
  <si>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</si>
  <si>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</si>
  <si>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</si>
  <si>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</si>
  <si>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</si>
  <si>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</si>
  <si>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</si>
  <si>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</si>
  <si>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</si>
  <si>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</si>
  <si>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</si>
  <si>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</si>
  <si>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r>
      <t>min. a sek.</t>
    </r>
    <r>
      <rPr>
        <strike/>
        <sz val="10"/>
        <color theme="1"/>
        <rFont val="Arial"/>
        <family val="2"/>
        <charset val="238"/>
      </rPr>
      <t>, €</t>
    </r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</si>
  <si>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</si>
  <si>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</si>
  <si>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</si>
  <si>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</si>
  <si>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</si>
  <si>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</si>
  <si>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</si>
  <si>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</si>
  <si>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>Náklady projektu za 30 rokov (investičné i prevádzkové) - prepočítané na súčasnú hodnotu</t>
  </si>
  <si>
    <t>Sociálno-ekonomické prínosy projektu za 30 rokov - prepočítané na súčasnú hodnotu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</si>
  <si>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</si>
  <si>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</si>
  <si>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</si>
  <si>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</si>
  <si>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</si>
  <si>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 xml:space="preserve"> od oznámenia, resp. výzvy na predkladanie ponúk do lehoty na predkladanie ponúk (uvedenej v pôvodnej výzve/ aj posunutej)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</si>
  <si>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</si>
  <si>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</si>
  <si>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</si>
  <si>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uviesť dôvody pre jednotlivých uchádzačov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</si>
  <si>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</si>
  <si>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</si>
  <si>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</si>
  <si>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</si>
  <si>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</si>
  <si>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r>
      <t>link</t>
    </r>
    <r>
      <rPr>
        <sz val="11"/>
        <color rgb="FF7030A0"/>
        <rFont val="Arial"/>
        <family val="2"/>
        <charset val="238"/>
      </rPr>
      <t>, ak dodatky a pokyny na zmenu nie sú v CRZ uvedené pri pôvodnej zmluve, uviesť všetky relevantné linky</t>
    </r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</si>
  <si>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</si>
  <si>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</si>
  <si>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</si>
  <si>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</si>
  <si>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</si>
  <si>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</si>
  <si>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</si>
  <si>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Finančné prínosy projektu za 30 rokov - prepočítané na súčasnú hodnotu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</si>
  <si>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</si>
  <si>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</si>
  <si>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</si>
  <si>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</si>
  <si>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</si>
  <si>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</si>
  <si>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</si>
  <si>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</si>
  <si>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</si>
  <si>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</si>
  <si>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</si>
  <si>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</si>
  <si>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</si>
  <si>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</si>
  <si>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</si>
  <si>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</si>
  <si>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</si>
  <si>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</si>
  <si>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</si>
  <si>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</si>
  <si>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</si>
  <si>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</si>
  <si>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</si>
  <si>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</si>
  <si>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</si>
  <si>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</si>
  <si>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</si>
  <si>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</si>
  <si>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</si>
  <si>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</si>
  <si>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</si>
  <si>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</si>
  <si>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</si>
  <si>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</si>
  <si>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</si>
  <si>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</si>
  <si>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</si>
  <si>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</si>
  <si>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</si>
  <si>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</si>
  <si>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</si>
  <si>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</si>
  <si>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</si>
  <si>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</si>
  <si>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</si>
  <si>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</si>
  <si>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</si>
  <si>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</si>
  <si>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</si>
  <si>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</si>
  <si>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</si>
  <si>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</si>
  <si>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</si>
  <si>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</si>
  <si>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</si>
  <si>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</si>
  <si>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</si>
  <si>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</si>
  <si>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</si>
  <si>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</si>
  <si>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</si>
  <si>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</si>
  <si>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</si>
  <si>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</si>
  <si>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</si>
  <si>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</si>
  <si>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</si>
  <si>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</si>
  <si>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</si>
  <si>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</si>
  <si>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</si>
  <si>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</si>
  <si>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</si>
  <si>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</si>
  <si>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</si>
  <si>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</si>
  <si>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</si>
  <si>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</si>
  <si>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</si>
  <si>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</si>
  <si>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</si>
  <si>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</si>
  <si>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</si>
  <si>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</si>
  <si>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</si>
  <si>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</si>
  <si>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</si>
  <si>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</si>
  <si>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</si>
  <si>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</si>
  <si>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</si>
  <si>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</si>
  <si>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</si>
  <si>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</si>
  <si>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</si>
  <si>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</si>
  <si>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</si>
  <si>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</si>
  <si>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</si>
  <si>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</si>
  <si>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</si>
  <si>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</si>
  <si>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</si>
  <si>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</si>
  <si>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</si>
  <si>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</si>
  <si>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</si>
  <si>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</si>
  <si>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</si>
  <si>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</si>
  <si>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</si>
  <si>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>Merateľné ukazovatele projektu: 
1) počet obnovených vlakových súprav v žel. verejnej osobnej doprave = 21
2) počet prepravených cestujúcich vo verejnej žel. osobnej doprave = 6 640 482</t>
  </si>
  <si>
    <t xml:space="preserve">nediskontovaná hodnota úspory času za obdobie 30 rokov: 68 544 877 € </t>
  </si>
  <si>
    <t xml:space="preserve">
Priemerné plánované ročné vlkm v zmysle CBA: 
2 427 333 vlkm  
z toho priemerné ročné vlkm za: 
- jednotky DMJ (21 ks) predstavujú 1 483 067 vlkm
- ostatné ŽKV regiónu predstavujú 944 265 vlkm
Plánované ročné vlkm v zmysle CBA pre rok 2021 (začiatok dopadového obdobia) = 2 380 862 vlkm</t>
  </si>
  <si>
    <t>Priemerný plánovaný ročný dopravný výkon vo vlkm na 1 DMJ =  70 622 vlkm</t>
  </si>
  <si>
    <t>Priemerný plánovaný ročný dopravný výkon vo vlkm na 1 DMJ =  70 622 vlkm/305 dní = 232 vlkm za deň</t>
  </si>
  <si>
    <t>305 dni</t>
  </si>
  <si>
    <t>max do 16 % = zahŕňa plánované, neplánované opravy</t>
  </si>
  <si>
    <t xml:space="preserve">r. 2019  = + 0,12 %, 
za 30 rokov = -1,15%.
 </t>
  </si>
  <si>
    <t xml:space="preserve">V zmysle CBA bude v roku 2026  oproti roku 2016 nárast počtu cestujúcich predstavovať hodnotu cca 15,15% </t>
  </si>
  <si>
    <t>Diskontované IN = 72 564 247
Diskontované PN = 504 143 903</t>
  </si>
  <si>
    <t xml:space="preserve">Rast príjmov z cestovného
rast kompenzácie zo ZoDSVZ
</t>
  </si>
  <si>
    <t>nediskontovaná hodnota prínosov = 237 996 386 €</t>
  </si>
  <si>
    <t xml:space="preserve">1. úspora na externalitách = 35,46%
2. úspora času = 28,80%
3. úspora na nehodovosti = 25,73%
4. úspora prevádzkových nákladov autobusovej a automobilovej dopravy vrátane vplyvu na prevádzkové náklady prepravcu = 6,90%
5. úspora počtu autobusov = 3,11% </t>
  </si>
  <si>
    <t>Zazmluvnené IN (v zmysle KZ č. 4600003106/VS/2017 na dodanie dieselmotorových jednotiek) = 76 999 000,00 €</t>
  </si>
  <si>
    <t>11.1.2016 (do 10.00 hod.)
(LPP v súlade s  § 51 ods. 1 písm. a) zákona č.25/2006 Z.z. o verejnom obstarávaní a o zmene a doplnení niektorých zákonov)</t>
  </si>
  <si>
    <t xml:space="preserve">
59 dní
odo dňa odoslania Oznámenia o vyhlásení VO na zverejnenie 
(od 13.11.2015 do 11.1.2016)
54 dní
odo dňa zverejnenia Oznámenia o vyhlásení VO v Dodatku k Ú.v. EÚ pod značkou 
2015/S 223-405971 (od 13.11.2015 do 18.11.2015)
</t>
  </si>
  <si>
    <t xml:space="preserve">nesplnenie požiadaviek na predmet zákazky (po otváraní ponúk časť Ostatné)
- jedna ponuka vylúčená v súlade s §42 ods. 1 zákona č.25/2006 Z.z. o verejnom obstarávaní a o zmene a doplnení niektorých zákonov -za nezloženie zábezpeky 
- dve ponuky vylúčené v súlade s §42 ods. 1 zákona č.25/2006 Z.z. o verejnom obstarávaní a o zmene a doplnení niektorých zákonov-za to, že ponuka nespĺňa požiadavky na predmet zákazky
</t>
  </si>
  <si>
    <t xml:space="preserve">45
(od 04.02.2017-21.03.2017)
Druhá ex-ante kontrola vykonaná riadiacim orgánom MDV SR. Podľa dokumentácie z verejného obstarávania ZSSK nepožadovala vykonať kontrolu Úradom  pre verejné obstarávanie pred podpisom zmluvy z vlastného podnetu ZSSK podľa § 146 ods. 2 zákona č. 25/2006 Z.z. o verejnom obstarávaní a o zmene a doplnení niektorých zákonov
</t>
  </si>
  <si>
    <r>
      <rPr>
        <sz val="11"/>
        <rFont val="Arial"/>
        <family val="2"/>
        <charset val="238"/>
      </rPr>
      <t>Výstavba</t>
    </r>
    <r>
      <rPr>
        <sz val="11"/>
        <color theme="8" tint="-0.249977111117893"/>
        <rFont val="Arial"/>
        <family val="2"/>
        <charset val="238"/>
      </rPr>
      <t xml:space="preserve"> </t>
    </r>
    <r>
      <rPr>
        <sz val="11"/>
        <color rgb="FF7030A0"/>
        <rFont val="Arial"/>
        <family val="2"/>
        <charset val="238"/>
      </rPr>
      <t>11,3 km</t>
    </r>
    <r>
      <rPr>
        <sz val="11"/>
        <color theme="8" tint="-0.249977111117893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diaľnice D1</t>
    </r>
    <r>
      <rPr>
        <sz val="11"/>
        <color theme="8" tint="-0.249977111117893"/>
        <rFont val="Arial"/>
        <family val="2"/>
        <charset val="238"/>
      </rPr>
      <t>,</t>
    </r>
    <r>
      <rPr>
        <sz val="11"/>
        <color rgb="FF7030A0"/>
        <rFont val="Arial"/>
        <family val="2"/>
        <charset val="238"/>
      </rPr>
      <t xml:space="preserve"> časti diaľničného obchvatu Žiliny</t>
    </r>
  </si>
  <si>
    <t xml:space="preserve">- dobudovanie základného ťahu diaľnice, - kongescie dopravy na ceste I/18,- vysoká intenzita tranzitnej dopravy, - dosahovanie emisných limitov v danej oblasti pri súčastnej intenzite, - negatívny vplyv hluku z dopravy,  </t>
  </si>
  <si>
    <t>neposudzovali sa iné alternatívy dopravy,   bez variantných riešení - trasovanie  je identické pre daný úsek vo všetkých stupňoch dokumentácie   (nebola vypracovaná štúdia realizovateľnosti)</t>
  </si>
  <si>
    <t>11 / 0</t>
  </si>
  <si>
    <t xml:space="preserve"> 3 673,93 m / 32,46 %</t>
  </si>
  <si>
    <t>95 637m2</t>
  </si>
  <si>
    <t>rekonštrukcie+opravy: 159 050</t>
  </si>
  <si>
    <t xml:space="preserve">betónové 5 599 m a oceľové 26 779    </t>
  </si>
  <si>
    <t xml:space="preserve">2ks / Trasa diaľnice mimoúrovňovo križuje železničnú trať ŽSR Bratislava – Žilina v km 24,470 a trať ŽSR Žilina – Rajec v km 34,700; 
Vzdialenosť -  10 230m
</t>
  </si>
  <si>
    <t>DSP - od 8/2008</t>
  </si>
  <si>
    <t xml:space="preserve">Stavba v realizácii, v rámci prípravy prevzaté všetky stupne dokumentácie, </t>
  </si>
  <si>
    <t xml:space="preserve">5300  - Vzhľadom na to, že skrátenie trasy pre tranzitnú dopravu bude plnohodnotne prínosné až po dobudovaní nadväzujúceho úseku D1 LL  – Višňové – Dubná Skala, použitý údaj tak len opisuje teoretické porovnanie dĺžky úseku D1 HP – LL v porovnaní so súčasnou cestnou sieťou, ktorá spája práve začiatok a koniec posudzovaného úseku (body Hričovské Podhradie a Lietavskú Lúčku). Poskytuje tak len obmedzenú výpovednú hodnotu o skutočne ušetrenej vzdialenosti. </t>
  </si>
  <si>
    <t xml:space="preserve">73 169 000 eur/rok 2025                </t>
  </si>
  <si>
    <t xml:space="preserve">11 164 000 eur/rok 2025                 </t>
  </si>
  <si>
    <r>
      <rPr>
        <sz val="11"/>
        <rFont val="Arial"/>
        <family val="2"/>
        <charset val="238"/>
      </rPr>
      <t>2 461 124</t>
    </r>
    <r>
      <rPr>
        <sz val="11"/>
        <color theme="1"/>
        <rFont val="Arial"/>
        <family val="2"/>
        <charset val="238"/>
      </rPr>
      <t xml:space="preserve"> 000 € (údaj zahŕňa aj časové úspory za nadväzujúci úsek D1 Lietavská Lúčka - Višňové - Dubná Skala, keďže ekonomická časť bola vypracovaná spoločne pre obidva úseky)         </t>
    </r>
  </si>
  <si>
    <r>
      <rPr>
        <sz val="11"/>
        <rFont val="Arial"/>
        <family val="2"/>
        <charset val="238"/>
      </rPr>
      <t>1 708 237 619</t>
    </r>
    <r>
      <rPr>
        <sz val="11"/>
        <color theme="1"/>
        <rFont val="Arial"/>
        <family val="2"/>
        <charset val="238"/>
      </rPr>
      <t xml:space="preserve"> € (údaj zahŕňa aj nadväzujúci úsek D1 Lietavská Lúčka - Višňové - Dubná Skala, keďže ekonomická časť bola vypracovaná spoločne pre obidva úseky)         </t>
    </r>
  </si>
  <si>
    <t>419 198 168 € z toho rezerva 35 349 067 € (CÚ 2005 - št. exp.)</t>
  </si>
  <si>
    <t xml:space="preserve">Protokol o vykonaní štátnej expertízy č.12/2005 </t>
  </si>
  <si>
    <t>Príprava - 10 509 007€ ;                                                                                                  MPV - 12 921 144€</t>
  </si>
  <si>
    <t>Príprava : 0 ;                                                                                                                  MPV : odhad 700 000€</t>
  </si>
  <si>
    <t>443 283 961€  hodnota PHZ bez rezervy; projekt obsahuje rezervu; (FIDIC - Zmluvné podmienky pre technológické zariadenie a projektovanie - realizáciu - Žltá kniha FIDIC)</t>
  </si>
  <si>
    <t>388 364 632 € (hodnota zmluvnej cena bez rezervy); projekt obsahuje 10% rezervu</t>
  </si>
  <si>
    <t>26 981 698€ k 31.3.2018</t>
  </si>
  <si>
    <t>31.07.2013 / 20.08.2013</t>
  </si>
  <si>
    <t>PHZ: 487 612 357 EUR bez DPH (vrátane rezervy),                                                                                     (427 201 094,97  -                                      463 201 618,51)</t>
  </si>
  <si>
    <t>48 mesiacov</t>
  </si>
  <si>
    <t>48 mes (1460 dní) / 60 mesiacov (1850 dní)</t>
  </si>
  <si>
    <t xml:space="preserve">Kód 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</si>
  <si>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</si>
  <si>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</si>
  <si>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</si>
  <si>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</si>
  <si>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</si>
  <si>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</si>
  <si>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- vzdialenosť staničení začiatku a konca úseku</t>
    </r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</si>
  <si>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</si>
  <si>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</si>
  <si>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</si>
  <si>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</si>
  <si>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</si>
  <si>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</si>
  <si>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</si>
  <si>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</si>
  <si>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</si>
  <si>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</si>
  <si>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</si>
  <si>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</si>
  <si>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</si>
  <si>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</si>
  <si>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</si>
  <si>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</si>
  <si>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</si>
  <si>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</si>
  <si>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</si>
  <si>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</si>
  <si>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</si>
  <si>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r>
      <t>Počet, názvy a staničenia v projekte realizovaných MÚK</t>
    </r>
    <r>
      <rPr>
        <sz val="14"/>
        <color theme="1"/>
        <rFont val="Arial"/>
        <family val="2"/>
        <charset val="238"/>
      </rPr>
      <t>, orientačný popis polohy</t>
    </r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</si>
  <si>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</si>
  <si>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</si>
  <si>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</si>
  <si>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</si>
  <si>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</si>
  <si>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</si>
  <si>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</si>
  <si>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</si>
  <si>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</si>
  <si>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</si>
  <si>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</si>
  <si>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</si>
  <si>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r>
      <rPr>
        <sz val="14"/>
        <color theme="1"/>
        <rFont val="Arial"/>
        <family val="2"/>
        <charset val="238"/>
      </rPr>
      <t>Predpokladané te</t>
    </r>
    <r>
      <rPr>
        <sz val="14"/>
        <rFont val="Arial"/>
        <family val="2"/>
        <charset val="238"/>
      </rPr>
      <t>rmíny získania stavebného povolenia a začatia VO na zhotoviteľa stavebných prác</t>
    </r>
  </si>
  <si>
    <t>Skrátenie trasy pre podstatnú časť riešenej dopravy vďaka projektu</t>
  </si>
  <si>
    <t>43.</t>
  </si>
  <si>
    <t>Predpokladaná zmena denného počtu vozidiel na najviac preťaženom úseku v meste/obci</t>
  </si>
  <si>
    <t>z CBA resp. z jej vstupov - uviesť časový údaj na jednu jazdu, za ŽSR uviesť samostatne pre R a Os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</si>
  <si>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</si>
  <si>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</si>
  <si>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</si>
  <si>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</si>
  <si>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</si>
  <si>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</si>
  <si>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</si>
  <si>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</si>
  <si>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</si>
  <si>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</si>
  <si>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</si>
  <si>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</si>
  <si>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</si>
  <si>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</si>
  <si>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</si>
  <si>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</si>
  <si>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</si>
  <si>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</si>
  <si>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r>
      <t xml:space="preserve">Predpokladané stavebné náklady, </t>
    </r>
    <r>
      <rPr>
        <sz val="14"/>
        <rFont val="Arial"/>
        <family val="2"/>
        <charset val="238"/>
      </rPr>
      <t xml:space="preserve"> bez rezervy na nepredvídateľné výdavky </t>
    </r>
  </si>
  <si>
    <r>
      <t xml:space="preserve">    z toho náklady na </t>
    </r>
    <r>
      <rPr>
        <sz val="14"/>
        <rFont val="Arial"/>
        <family val="2"/>
        <charset val="238"/>
      </rPr>
      <t>objekty obsluhujúce dlhšiu časť koridoru, nielen samotný úsek</t>
    </r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</si>
  <si>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</si>
  <si>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Vysúťažená a zazmluvnená cena za stavebný dozor</t>
  </si>
  <si>
    <t>aj prípadných predchádzajúcich VO, ktoré boli zrušené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</si>
  <si>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</si>
  <si>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</si>
  <si>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</si>
  <si>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</si>
  <si>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</si>
  <si>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</si>
  <si>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</si>
  <si>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</si>
  <si>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</si>
  <si>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</si>
  <si>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t xml:space="preserve">SSC </t>
  </si>
  <si>
    <t>Banskobystrický kraj                      okres Brezno                                               cesta I/66</t>
  </si>
  <si>
    <t>smer BB - Poprad 1 115 m  (43,86%)                                smer Poprad - BB 1 815 m (71,40%)</t>
  </si>
  <si>
    <t>2/24,62</t>
  </si>
  <si>
    <t>2/0</t>
  </si>
  <si>
    <t>nový úsek</t>
  </si>
  <si>
    <t>oceľové MegaRail sl- úroveň zadržania H1                                              oceľové NH4- úroveň zadržania H2</t>
  </si>
  <si>
    <t>1 ks ponad železnicu</t>
  </si>
  <si>
    <t>1 ks   MÚK Brezno - mesto  129,080</t>
  </si>
  <si>
    <t>1 okružná križovatka Mazorníkovo</t>
  </si>
  <si>
    <t>DSZ 01/2013,                                 DÚR 06/2012,                                           DSP 10/2012,                                     DRS 12/2012,</t>
  </si>
  <si>
    <t>ZS EIA MŽP SR č. 9028/07-3.4/ml z 11.3.2009, oznámenie o zmene č. 6656/12-3.4/ml z 27.7.2012 a č. 40008/13-3.4/ml z 7.2.2013, územné rozhodnutie č. 2012/3780-06 z 21.09.2012, právoplatné 25.10.2012 Stavebné povolenie č. 1/2013/00621-01 z 25.2.2013, právoplatné 30.5.2013,</t>
  </si>
  <si>
    <t xml:space="preserve">nákladné automobily                                                             r. 2015 intenzita bez projektu 2 037, intenzita s projektom 309                                              </t>
  </si>
  <si>
    <t xml:space="preserve">nákladné automobily                                          r. 2035 intenzita bez projektu 2 596, intenzita s projektom 318                             r. 2044 intenzita bez projektu 2 848, intenzita s projektom 322                                                                                           </t>
  </si>
  <si>
    <t>Úspora prevádzkových nákladov vozidiel 11%</t>
  </si>
  <si>
    <t>FNPV/C -18 806 281                                               FNPV/K -4 878 442</t>
  </si>
  <si>
    <t xml:space="preserve">Pri výpočte grantu z fondov EÚ sa neuplatňuje metóda výpočtu finančnej medzery. Finančná medzera projektu predstavuje automatickú hodnotu 100%.
</t>
  </si>
  <si>
    <t>DSZ - ekonomická správa</t>
  </si>
  <si>
    <t xml:space="preserve">1 431 526,14 (údaj z aktualizovaného vecného plánu (údaj k 31.12.2017)) </t>
  </si>
  <si>
    <t>predbežné oznámenie  09.02.2013 vestník 29/2013                                  oznámenie o vyhlásení verejného oznámenia 13.02.2014 vestník 31/2014</t>
  </si>
  <si>
    <t>17.3.2014/03.07.2014</t>
  </si>
  <si>
    <t>31/141</t>
  </si>
  <si>
    <t>PHZ 27 121 000                                       16 258 398,22 bez DPH/19 510 077,86 vr.DPH                                                          27 369 668,76 bez DPH/32 843 602,51 vr.DPH</t>
  </si>
  <si>
    <r>
      <t xml:space="preserve">v súlade s ustanovením 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Arial"/>
        <family val="2"/>
        <charset val="238"/>
      </rPr>
      <t>42 odst. 5 písmeno b</t>
    </r>
  </si>
  <si>
    <t>352 dní od pôvodného termínu                          242 dní od predĺženého termínu</t>
  </si>
  <si>
    <t xml:space="preserve"> http.//eia.enviroportal.sk/detail/i-66-brezno-obchvat-i-etapa-i-usek</t>
  </si>
  <si>
    <t>osobné automobily                                                             r. 2015 intenzita bez projektu 18 252, intenzita s projektom 7 910 / -57%                                               r. 2035 intenzita bez projektu 22 594, intenzita s projektom 9194 / -59%                             
r. 2044 intenzita bez projektu 24 548, intenzita s projektom 9772 / -61%</t>
  </si>
  <si>
    <r>
      <t xml:space="preserve">pre ZSSK, očakávaný </t>
    </r>
    <r>
      <rPr>
        <sz val="14"/>
        <rFont val="Arial"/>
        <family val="2"/>
        <charset val="238"/>
      </rPr>
      <t>správkový</t>
    </r>
    <r>
      <rPr>
        <sz val="14"/>
        <color theme="1"/>
        <rFont val="Arial"/>
        <family val="2"/>
        <charset val="238"/>
      </rPr>
      <t xml:space="preserve"> stav</t>
    </r>
  </si>
  <si>
    <t>Obstaranie 21 ks dieselových motorových jednotiek pre regionálne vlaky</t>
  </si>
  <si>
    <r>
      <t xml:space="preserve">Boli analyzované 4 scenáre: 
1) keby sa neurobilo nič  - predpokladá zachovanie súčasného stavu a počtu ŽKV pre potreby prevádzky a len nevyhnutné prevádzkové udržiavanie jestvujúcich ŽKV,
- dlhodobo neudržateľný a nekompatibilný so stratégiou rozvoja regionálnej ŽOD, 
- posúdené ako vecne a ekonomicky neprijateľné riešenie.
2) keby sa urobilo minimum  - predpokladá zachovanie potrebnej štruktúry a technickej životnosti ŽKV pre potreby ŽOD v regióne Banská Bystrica prostredníctvom ich nevyhnutnej údržby a opráv. Zároveň predpokladá každoročnú modernizáciu len obmedzeného počtu vozidiel, 
- nízke efekty scenára, 
- neprispieva k dosiahnutiu strategických cieľov v oblasti ŽOD,
- počet obnovených vozidiel nie je dostatočný čo sa týka potrieb prevádzky, zvýšenia kvality prepravy a prírastku nových cestujúcich.
3) keby sa urobilo niečo  - predpokladá nákup primeraného počtu nových ŽKV,
- ide o najvyhovujúcejší variant z hľadiska posúdenia vecnej, technickej, časovej a finančnej náročnosti investície ako aj z hľadiska celkového prínosu pre životné, sociálne a ekonomické prostredie v dotknutých územiach budovaného IDSBB. 
4) keby sa urobilo maximum  - posudzuje alternatívnu možnosť výmeny všetkých zastaraných ŽKV,
ktoré sú prevádzkované na jednotlivých úsekoch železničných tratí v rámci regiónu Banská Bystrica, 
- uvedená alternatíva by bola investične veľmi náročná.  
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
Iné varianty neboli posudzované.
</t>
    </r>
  </si>
  <si>
    <t>Zverejnenie Predbežného oznámenia: 
- v dodatku k ú.v. EÚ č. 147/2015 zo dňa 1.8.2015, č. 2015/S 147-270083,  
- vo vestníku VO č. 151/2015 zo dňa 3.8.2015, č. 15887-POT,  
Zverejnenie Oznámenia o vyhlásení VO: 
- v dodatku k ú.v. EÚč. 223/2015 zo dňa 18.11.2015, č. 2015/S 223-405971 (odoslané 13.11.2015)  
- vo vestníku VO č. 228/2015 zo dňa 18.11.2015, č. 22865-MST</t>
  </si>
  <si>
    <t> Verejná súťaž podľa § 51 zákona č.25/2006 Z.z. o verejnom obstarávaní a o zmene a doplnení niektorých zákonov</t>
  </si>
  <si>
    <r>
      <rPr>
        <b/>
        <sz val="10"/>
        <rFont val="Arial"/>
        <family val="2"/>
        <charset val="238"/>
      </rPr>
      <t>386</t>
    </r>
    <r>
      <rPr>
        <sz val="10"/>
        <rFont val="Arial"/>
        <family val="2"/>
        <charset val="238"/>
      </rPr>
      <t xml:space="preserve"> 
(11.1.2016-31.1.2017, od LPP po odoslanie oznámenia o výsledku úspešnému uchádzačovi)</t>
    </r>
  </si>
  <si>
    <r>
      <rPr>
        <b/>
        <sz val="10"/>
        <rFont val="Arial"/>
        <family val="2"/>
        <charset val="238"/>
      </rPr>
      <t xml:space="preserve">74 dní </t>
    </r>
    <r>
      <rPr>
        <sz val="10"/>
        <rFont val="Arial"/>
        <family val="2"/>
        <charset val="238"/>
      </rPr>
      <t xml:space="preserve">
 - prvotné preloženie dokumentov na ÚVO - 11.07.2016,
 - doplnené predloženie dokumentov: 8.8.2016,
 - rozhodnutie ÚVO: 23.09.2016 </t>
    </r>
  </si>
  <si>
    <r>
  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</t>
    </r>
    <r>
      <rPr>
        <sz val="11"/>
        <color theme="1"/>
        <rFont val="Arial"/>
        <family val="2"/>
        <charset val="238"/>
      </rPr>
      <t>.</t>
    </r>
  </si>
  <si>
    <t>Zemné práce - výkopy a výruby spolu</t>
  </si>
  <si>
    <r>
      <t>Očakávaná úspor</t>
    </r>
    <r>
      <rPr>
        <sz val="14"/>
        <color theme="1"/>
        <rFont val="Arial"/>
        <family val="2"/>
        <charset val="238"/>
      </rPr>
      <t>a času</t>
    </r>
    <r>
      <rPr>
        <sz val="14"/>
        <rFont val="Arial"/>
        <family val="2"/>
        <charset val="238"/>
      </rPr>
      <t xml:space="preserve"> pre osobné vozidlá/ vlaky osobnej doprav</t>
    </r>
    <r>
      <rPr>
        <sz val="14"/>
        <color theme="1" tint="0.499984740745262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/>
    </r>
  </si>
  <si>
    <t>Očakávaná úspora času pre nákladné vozidlá/ vlaky nákladnej dopravy</t>
  </si>
  <si>
    <r>
      <rPr>
        <sz val="14"/>
        <color theme="1"/>
        <rFont val="Arial"/>
        <family val="2"/>
        <charset val="238"/>
      </rPr>
      <t>Ocenenie úspor času za 30 rokov</t>
    </r>
    <r>
      <rPr>
        <sz val="14"/>
        <color rgb="FF7030A0"/>
        <rFont val="Arial"/>
        <family val="2"/>
        <charset val="238"/>
      </rPr>
      <t xml:space="preserve">
</t>
    </r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</si>
  <si>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</si>
  <si>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</si>
  <si>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</si>
  <si>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</si>
  <si>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</si>
  <si>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</si>
  <si>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novovybudovaná cesta (2,362 km), rekonštruovaná cesta (0,18 km), odstránenie kritickej nehodovej lokality/kolízneho bodu na ceste I.tr (1 ks), úspora času v cestnej doprave na cestách I.tr. (4 711 453 €), úspora produkcie emisií NO2 vplyvom výstavby ciest I. tr. (1,645 tony), úspora produkcie emisí PM10 vplyvom výstavby ciest I.tr. (0,116 tony)</t>
  </si>
  <si>
    <t>dobudovanie 11,317 km základného ťahu diaľnice, - odľahčenie intravilány od tranzitnej dopravy cesty I/18 - 59%</t>
  </si>
  <si>
    <t xml:space="preserve">vozidlá / 24h (cesta I/18, intravilán mesta Žilina, úsek medzi svetelnou križovatkou pri Tescu a MÚK pri Celulózke):                                                                                                                      r. 2018 intenzita bez projektu 34 061, intenzita s projektom 13 833 / -59%                                               r. 2028 intenzita bez projektu 42 864, intenzita s projektom 16 591 / -61%                    </t>
  </si>
  <si>
    <t>Z celkových investičných nákladov 71,81% sú odhadované zdroje EÚ, Spolufinancovanie je 12,67%, 15,52% sú zdroje ŠR a iné zdroje na I. aj II. fázu</t>
  </si>
  <si>
    <t xml:space="preserve">nezverejnené </t>
  </si>
  <si>
    <t>EÚ zdroje-85% , Spolufinan.15%, z maximálnej výšky NFP;</t>
  </si>
  <si>
    <t xml:space="preserve"> NN (neoprávnené náklady) zo ŠR alebo z vlastných zdrojov</t>
  </si>
  <si>
    <t>6 640 482 cestujúcich (dopadový ukazovateľ naplnený v r. 2026)</t>
  </si>
  <si>
    <t>počet osôb/rok</t>
  </si>
  <si>
    <t xml:space="preserve">Počet prepravených cestujúcich vo verejnej železničnej doprave na región </t>
  </si>
  <si>
    <t>Dátum vyplnenia:</t>
  </si>
  <si>
    <t xml:space="preserve">Posledná aktualizácia: </t>
  </si>
  <si>
    <t>Prijímateľ</t>
  </si>
  <si>
    <t>I/66 Brezno - obchvat, II. etapa, 1.úsek</t>
  </si>
  <si>
    <t>Vybudovanie 1.úseku II.etapy preložky cesty I/66 obchvatom mesta Brezno v dĺžke 1,640 km</t>
  </si>
  <si>
    <t>Banskobystrický kraj                                                                okres Brezno                                                                              cesta I/66</t>
  </si>
  <si>
    <t>3/0</t>
  </si>
  <si>
    <t>novovybudovaná cesta (1,640 km), úspora času v cestnej doprave na cestách I.tr. (976 541  €),  odstránenie kritickej nehodovej lokality/kolízneho bodu na ceste I.tr (0 ks), úspora produkcie emisií NO2 vplyvom výstavby ciest I. tr. (0,682 tony), úspora produkcie emisí PM10 vplyvom výstavby ciest I.tr. (0,108 tony)</t>
  </si>
  <si>
    <t>C 9,5/70</t>
  </si>
  <si>
    <t>Účelom stavby je vybudovanie časti preložky cesty I/66 južným obchvatom mesta Brezno. Výstavbou preložky cesty I/66 a až celej II. etapy sa vylúči tranzitná doprava z centra mesta Brezna. V meste sa tým zvýši priepustnosť dopravy, zníži sa hluk, emisie a zvýši sa bezpečnosť cestnej premávky. Hlavným cieľom vybudovania II. etapy 1. úseku, spolu s I. etapu je odbremenenie centra mesta od tranzitnej, prevažne ťažkej nákladnej dopravy, ktorá smeruje cez mesto ďalej po cestách I/66, I/72 a II/529.</t>
  </si>
  <si>
    <t>Projekt priamo nadväzuje a je pokračovaním projektu "I/66 Brezno - obchvat, I.etapa", realizovanom v dĺžke 2,542 km a slúži k dobudovaniu ďalšej časti obchvatu mesta Brezno, ktorá bola dokončená a uvedená do prevádzky v roku 2017.  Trasa cesty I/66 v súčasnosti vedie cez centrum mesta Brezno, čo prináša nepriaznivé vplyvy dopravy na obyvateľov mesta a jeho rozvoj.Cesta má úseky s nevhodným šírkovým usporiadaním, nevyhovujúce smerové vedenie, neprehľadné úseky bez možnosti predbiehania, dopravne a kapacitne nevyhovujúce križovatky, čo pri súčasnej intenzite dopravy vyvoláva kongescie, znižovanie jazdných rýchlostí, vznik kolízií a dopravných nehôd.Okrem priamych ekonomických strát vyplývajúcich z dopravnej nehodovosti, zvýšenej energetickej náročnosti a časových strát cestujúcich, vplýva súčasný stav na ceste I/66 negatívne na životné prostredie v blízkosti komunikácie v dotknutých sídlach  zvýšenou produkciou hluku, emisiami exhalátov a nečistôt.</t>
  </si>
  <si>
    <t>Pri výpočte grantu z fondov EÚ sa neuplatňuje metóda výpočtu finančnej medzery. Finančná medzera projektu predstavuje automatickú hodnotu 100%.</t>
  </si>
  <si>
    <t>Úspora prevádzkových nákladov vozidiel 0,68 %</t>
  </si>
  <si>
    <t>Úspora na externalitách (25,26%),  úspora  času (56,08 % ),  zostatková  hodnota (26,45%)</t>
  </si>
  <si>
    <t>ENPV:     5 248 083</t>
  </si>
  <si>
    <t>EIRR:    5,62%</t>
  </si>
  <si>
    <t>B/C:   1,1</t>
  </si>
  <si>
    <t xml:space="preserve">FNPV /C:          - 26 043 056                                                        FNPV /K:          - 5 046 771        </t>
  </si>
  <si>
    <t>interné  riadenie  projekty</t>
  </si>
  <si>
    <t>PHZ s DPH</t>
  </si>
  <si>
    <t>cena  zo  zmluvy  o  dielo s  DPH (Združenie  SMS VIAKORP)</t>
  </si>
  <si>
    <t>30 mesiacov</t>
  </si>
  <si>
    <t>30 mesiacov https://www.crz.gov.sk/index.php?ID=4943131&amp;l=sk</t>
  </si>
  <si>
    <t>z  CBA /print/</t>
  </si>
  <si>
    <t>z ŽNFP z 19.2.2020</t>
  </si>
  <si>
    <r>
      <t xml:space="preserve">pre ZSSK, očakávaný </t>
    </r>
    <r>
      <rPr>
        <sz val="11"/>
        <rFont val="Arial"/>
        <family val="2"/>
        <charset val="238"/>
      </rPr>
      <t>správkový</t>
    </r>
    <r>
      <rPr>
        <sz val="11"/>
        <color theme="1"/>
        <rFont val="Arial"/>
        <family val="2"/>
        <charset val="238"/>
      </rPr>
      <t xml:space="preserve"> stav</t>
    </r>
  </si>
  <si>
    <t>nadlimitná zákazka</t>
  </si>
  <si>
    <t>https://www.ssc.sk/sk/cinnosti/vystavba-a-rekonstrukcia/projekty-eu-fondy/projekty-opii/i-66-brezno-obchvat-ii-etapa-1-usek.ssc</t>
  </si>
  <si>
    <t>20.01.2020/18.02.2020</t>
  </si>
  <si>
    <t>74/103</t>
  </si>
  <si>
    <t>Odovzdanie staveniska: 07.09.2020</t>
  </si>
  <si>
    <t>https://www.uvo.gov.sk/vestnik/oznamenie/detail/426252?page=1&amp;limit=20&amp;sort=datumZverejnenia&amp;sort-dir=DESC&amp;ext=0&amp;cisloOznamenia=&amp;text=I%2F66+Brezno-+obchvat&amp;year=0&amp;dzOd=&amp;dzDo=&amp;cvestnik=&amp;doznamenia=-1&amp;dzakazky=-1&amp;dpostupu=-1&amp;mdodania=&amp;kcpv=&amp;opb=&amp;szfeu=&amp;flimit=-1&amp;nobstaravatel=&amp;ndodavatel=&amp;nzakazky=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ttps://www.uvo.gov.sk/vyhladavanie-zakaziek/detail/125237?page=1&amp;limit=20&amp;sort=datumAktualizacie&amp;sort-dir=DESC&amp;ext=0&amp;text=&amp;nazovZakazky=I%2F66+Brezno+-+obchvat&amp;obstarNazov=&amp;obstarIco=&amp;cpv=&amp;datumAktualizacie=-1&amp;nut=&amp;kriterium=-1&amp;fin=-1&amp;eurofondy=-1&amp;obrana=-1&amp;druhPostupu=-1&amp;druhZakazky=-1</t>
  </si>
  <si>
    <t>Úradný vestník EU č. 2019/S2014-524708 zo dňa 06.11.2019                                                                                                                                                                                                                                                                                                                                                                                                                              Vestník VO č. 228/2019-MSP zo dňa 07.11.2019</t>
  </si>
  <si>
    <t>PHZ:   30117782,46 Eur  s  DPH                                   19 871 930,63 - 26 389 911,08 Eur  s  DPH</t>
  </si>
  <si>
    <t>https://www.ssc.sk/sk/cinnosti/vystavba-a-rekonstrukcia/projekty-eu-fondy/projekty-opii/studie-realizovatelnosti-projektov-ciest-i-triedy-v-bb-kraji.ssc</t>
  </si>
  <si>
    <t>link, ak dodatky a pokyny na zmenu nie sú v CRZ uvedené pri pôvodnej zmluve, uviesť všetky relevantné linky</t>
  </si>
  <si>
    <t>z  cenovej  ponuky</t>
  </si>
  <si>
    <t>DSP – 31.03.2015, DP – 28.11.2014, DRS – 31.03.2015</t>
  </si>
  <si>
    <t xml:space="preserve">          </t>
  </si>
  <si>
    <t xml:space="preserve">VO uskutočnené                                                    povolenia získané                                                                                       </t>
  </si>
  <si>
    <t>zníženiu intenzity dopravy v intraviláne mesta Brezno o 41% všetkých vozidiel,                                                 zníženiu intenzity nákladnej dopravy v intraviláne mesta Brezno o 98% nákladných vozidiel.  - zníženie  do  r. 2040</t>
  </si>
  <si>
    <t>okružná križovatka Rohozná                                                      okružná križovatka Kiepka</t>
  </si>
  <si>
    <t>Narhovaná okružná križovatka Rohozná sa napája na jestvujúcu cestu I/72 a miestnu komunikáciu.                                                                                                       Navrhovaná okružná križovatka Kiepka sa spája na I/66 Brezno - obchvat s miestnou cestnou komunikáciou</t>
  </si>
  <si>
    <t>Stavebné povolenie 14.09.2018</t>
  </si>
  <si>
    <t>2,76 min</t>
  </si>
  <si>
    <t>2,23 min</t>
  </si>
  <si>
    <r>
      <t xml:space="preserve">https://www.crz.gov.sk/index.php?ID=4943131&amp;l=sk          </t>
    </r>
    <r>
      <rPr>
        <u/>
        <sz val="11"/>
        <color rgb="FFFF0000"/>
        <rFont val="Calibri"/>
        <family val="2"/>
        <charset val="238"/>
        <scheme val="minor"/>
      </rPr>
      <t>https://www.crz.gov.sk/5405705-sk/dodatok-c-1/           https://www.crz.gov.sk/6033681-sk/dodatok-c-2/   https://www.crz.gov.sk/6229074-sk/dodatok-c-3/    https://www.crz.gov.sk/6235104-sk/dodatok-c-4/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</si>
</sst>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#,##0.00\ &quot;€&quot;;\-#,##0.00\ &quot;€&quot;"/>
    <numFmt numFmtId="164" formatCode="_-* #,##0.00\ _€_-;\-* #,##0.00\ _€_-;_-* &quot;-&quot;??\ _€_-;_-@_-"/>
    <numFmt numFmtId="165" formatCode="#,##0.000"/>
    <numFmt numFmtId="166" formatCode="#,##0\ [$€-1];[Red]\-#,##0\ [$€-1]"/>
    <numFmt numFmtId="167" formatCode="#,##0\ &quot;€&quot;"/>
    <numFmt numFmtId="168" formatCode="#,##0\ [$€-1]"/>
    <numFmt numFmtId="169" formatCode="#,##0.00\ &quot;€&quot;;[Red]#,##0.00\ &quot;€&quot;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 tint="0.499984740745262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8" tint="-0.249977111117893"/>
      <name val="Arial"/>
      <family val="2"/>
      <charset val="238"/>
    </font>
    <font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medium">
        <color rgb="FFDDDDDD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4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 applyFill="1" applyBorder="1" applyAlignment="1">
      <alignment vertical="top" wrapText="1"/>
    </xf>
    <xf numFmtId="0" fontId="1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top" wrapText="1"/>
    </xf>
    <xf numFmtId="14" fontId="2" fillId="0" borderId="0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" fillId="0" borderId="0" xfId="0" applyFont="1" applyAlignment="1">
      <alignment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3" fillId="0" borderId="3" xfId="0" applyFont="1" applyFill="1" applyBorder="1" applyAlignment="1">
      <alignment horizontal="center" vertical="top" wrapText="1"/>
    </xf>
    <xf numFmtId="0" fontId="25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4" fillId="0" borderId="3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3" fontId="2" fillId="3" borderId="3" xfId="0" applyNumberFormat="1" applyFont="1" applyFill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9" fontId="2" fillId="0" borderId="3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Fill="1" applyBorder="1" applyAlignment="1">
      <alignment horizontal="center" vertical="top" wrapText="1"/>
    </xf>
    <xf numFmtId="10" fontId="2" fillId="0" borderId="3" xfId="0" applyNumberFormat="1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/>
    </xf>
    <xf numFmtId="167" fontId="2" fillId="0" borderId="3" xfId="0" applyNumberFormat="1" applyFont="1" applyBorder="1" applyAlignment="1">
      <alignment horizontal="center" vertical="top" wrapText="1"/>
    </xf>
    <xf numFmtId="167" fontId="18" fillId="0" borderId="3" xfId="0" applyNumberFormat="1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17" fontId="2" fillId="3" borderId="3" xfId="0" applyNumberFormat="1" applyFont="1" applyFill="1" applyBorder="1" applyAlignment="1">
      <alignment horizontal="center" vertical="top"/>
    </xf>
    <xf numFmtId="14" fontId="2" fillId="3" borderId="3" xfId="0" applyNumberFormat="1" applyFont="1" applyFill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 wrapText="1"/>
    </xf>
    <xf numFmtId="17" fontId="4" fillId="4" borderId="3" xfId="0" applyNumberFormat="1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0" fontId="23" fillId="3" borderId="3" xfId="2" applyFont="1" applyFill="1" applyBorder="1" applyAlignment="1">
      <alignment horizontal="center" vertical="top" wrapText="1"/>
    </xf>
    <xf numFmtId="0" fontId="23" fillId="0" borderId="3" xfId="2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14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27" fillId="2" borderId="3" xfId="0" applyFont="1" applyFill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22" fillId="0" borderId="3" xfId="0" applyFont="1" applyFill="1" applyBorder="1" applyAlignment="1">
      <alignment horizontal="center" vertical="top" wrapText="1"/>
    </xf>
    <xf numFmtId="10" fontId="27" fillId="0" borderId="3" xfId="0" applyNumberFormat="1" applyFont="1" applyFill="1" applyBorder="1" applyAlignment="1">
      <alignment horizontal="center" vertical="top" wrapText="1"/>
    </xf>
    <xf numFmtId="0" fontId="30" fillId="6" borderId="3" xfId="0" applyFont="1" applyFill="1" applyBorder="1" applyAlignment="1">
      <alignment horizontal="left" vertical="center"/>
    </xf>
    <xf numFmtId="0" fontId="28" fillId="6" borderId="3" xfId="0" applyFont="1" applyFill="1" applyBorder="1" applyAlignment="1">
      <alignment horizontal="center" vertical="top" wrapText="1"/>
    </xf>
    <xf numFmtId="0" fontId="27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/>
    </xf>
    <xf numFmtId="3" fontId="2" fillId="6" borderId="3" xfId="0" applyNumberFormat="1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/>
    <xf numFmtId="0" fontId="2" fillId="6" borderId="0" xfId="0" applyFont="1" applyFill="1"/>
    <xf numFmtId="0" fontId="15" fillId="6" borderId="3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/>
    </xf>
    <xf numFmtId="0" fontId="27" fillId="6" borderId="3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/>
    </xf>
    <xf numFmtId="167" fontId="2" fillId="6" borderId="3" xfId="0" applyNumberFormat="1" applyFont="1" applyFill="1" applyBorder="1" applyAlignment="1">
      <alignment horizontal="center" vertical="top" wrapText="1"/>
    </xf>
    <xf numFmtId="14" fontId="2" fillId="6" borderId="3" xfId="0" applyNumberFormat="1" applyFont="1" applyFill="1" applyBorder="1" applyAlignment="1">
      <alignment horizontal="center" vertical="top"/>
    </xf>
    <xf numFmtId="49" fontId="2" fillId="6" borderId="3" xfId="0" applyNumberFormat="1" applyFont="1" applyFill="1" applyBorder="1" applyAlignment="1">
      <alignment horizontal="center" vertical="top" wrapText="1"/>
    </xf>
    <xf numFmtId="0" fontId="18" fillId="2" borderId="3" xfId="0" applyNumberFormat="1" applyFont="1" applyFill="1" applyBorder="1" applyAlignment="1">
      <alignment horizontal="center" vertical="top" wrapText="1"/>
    </xf>
    <xf numFmtId="49" fontId="18" fillId="2" borderId="3" xfId="0" applyNumberFormat="1" applyFont="1" applyFill="1" applyBorder="1" applyAlignment="1">
      <alignment horizontal="center" vertical="top" wrapText="1"/>
    </xf>
    <xf numFmtId="9" fontId="2" fillId="2" borderId="3" xfId="0" applyNumberFormat="1" applyFont="1" applyFill="1" applyBorder="1" applyAlignment="1">
      <alignment horizontal="center" vertical="top" wrapText="1"/>
    </xf>
    <xf numFmtId="3" fontId="18" fillId="2" borderId="3" xfId="0" applyNumberFormat="1" applyFont="1" applyFill="1" applyBorder="1" applyAlignment="1">
      <alignment horizontal="center" vertical="top" wrapText="1"/>
    </xf>
    <xf numFmtId="3" fontId="2" fillId="2" borderId="0" xfId="0" applyNumberFormat="1" applyFont="1" applyFill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top" wrapText="1"/>
    </xf>
    <xf numFmtId="14" fontId="18" fillId="2" borderId="3" xfId="0" applyNumberFormat="1" applyFont="1" applyFill="1" applyBorder="1" applyAlignment="1">
      <alignment horizontal="center" vertical="top" wrapText="1"/>
    </xf>
    <xf numFmtId="0" fontId="31" fillId="0" borderId="0" xfId="0" applyFont="1" applyFill="1" applyBorder="1"/>
    <xf numFmtId="0" fontId="31" fillId="0" borderId="0" xfId="0" applyFont="1" applyBorder="1"/>
    <xf numFmtId="0" fontId="31" fillId="0" borderId="0" xfId="0" applyFont="1"/>
    <xf numFmtId="0" fontId="31" fillId="0" borderId="0" xfId="0" applyFont="1" applyFill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2" xfId="0" applyFont="1" applyBorder="1" applyAlignment="1">
      <alignment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3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2" fillId="0" borderId="0" xfId="0" applyFont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3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top" wrapText="1"/>
    </xf>
    <xf numFmtId="9" fontId="2" fillId="3" borderId="3" xfId="0" applyNumberFormat="1" applyFont="1" applyFill="1" applyBorder="1" applyAlignment="1">
      <alignment horizontal="center" vertical="top"/>
    </xf>
    <xf numFmtId="3" fontId="3" fillId="3" borderId="3" xfId="0" applyNumberFormat="1" applyFont="1" applyFill="1" applyBorder="1" applyAlignment="1">
      <alignment horizontal="center" vertical="top" wrapText="1"/>
    </xf>
    <xf numFmtId="168" fontId="2" fillId="3" borderId="3" xfId="0" applyNumberFormat="1" applyFont="1" applyFill="1" applyBorder="1" applyAlignment="1">
      <alignment horizontal="center" vertical="top"/>
    </xf>
    <xf numFmtId="168" fontId="2" fillId="2" borderId="3" xfId="0" applyNumberFormat="1" applyFont="1" applyFill="1" applyBorder="1" applyAlignment="1">
      <alignment horizontal="center" vertical="top" wrapText="1"/>
    </xf>
    <xf numFmtId="14" fontId="18" fillId="3" borderId="3" xfId="0" applyNumberFormat="1" applyFont="1" applyFill="1" applyBorder="1" applyAlignment="1">
      <alignment horizontal="center" vertical="top" wrapText="1"/>
    </xf>
    <xf numFmtId="17" fontId="18" fillId="3" borderId="3" xfId="0" applyNumberFormat="1" applyFont="1" applyFill="1" applyBorder="1" applyAlignment="1">
      <alignment horizontal="center" vertical="top" wrapText="1"/>
    </xf>
    <xf numFmtId="0" fontId="18" fillId="3" borderId="3" xfId="0" applyNumberFormat="1" applyFont="1" applyFill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9" fillId="4" borderId="4" xfId="0" applyFont="1" applyFill="1" applyBorder="1" applyAlignment="1">
      <alignment horizontal="center" vertical="top" wrapText="1"/>
    </xf>
    <xf numFmtId="165" fontId="4" fillId="4" borderId="3" xfId="0" applyNumberFormat="1" applyFont="1" applyFill="1" applyBorder="1" applyAlignment="1">
      <alignment horizontal="center" vertical="top" wrapText="1"/>
    </xf>
    <xf numFmtId="4" fontId="4" fillId="4" borderId="3" xfId="0" applyNumberFormat="1" applyFont="1" applyFill="1" applyBorder="1" applyAlignment="1">
      <alignment horizontal="center" vertical="top" wrapText="1"/>
    </xf>
    <xf numFmtId="166" fontId="4" fillId="4" borderId="3" xfId="0" applyNumberFormat="1" applyFont="1" applyFill="1" applyBorder="1" applyAlignment="1">
      <alignment horizontal="center" vertical="top" wrapText="1"/>
    </xf>
    <xf numFmtId="10" fontId="4" fillId="4" borderId="3" xfId="0" applyNumberFormat="1" applyFont="1" applyFill="1" applyBorder="1" applyAlignment="1">
      <alignment horizontal="center" vertical="top" wrapText="1"/>
    </xf>
    <xf numFmtId="0" fontId="28" fillId="2" borderId="3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23" fillId="0" borderId="0" xfId="2" applyFont="1" applyBorder="1" applyAlignment="1">
      <alignment horizontal="left" vertical="center" wrapText="1"/>
    </xf>
    <xf numFmtId="0" fontId="9" fillId="0" borderId="3" xfId="2" applyBorder="1" applyAlignment="1">
      <alignment horizontal="center" vertical="top" wrapText="1"/>
    </xf>
    <xf numFmtId="0" fontId="2" fillId="6" borderId="3" xfId="0" applyFont="1" applyFill="1" applyBorder="1"/>
    <xf numFmtId="0" fontId="2" fillId="0" borderId="3" xfId="0" applyFont="1" applyBorder="1"/>
    <xf numFmtId="0" fontId="0" fillId="0" borderId="0" xfId="0" applyBorder="1"/>
    <xf numFmtId="14" fontId="2" fillId="0" borderId="0" xfId="0" applyNumberFormat="1" applyFont="1" applyAlignment="1">
      <alignment vertical="top" wrapText="1"/>
    </xf>
    <xf numFmtId="0" fontId="35" fillId="0" borderId="3" xfId="0" applyFont="1" applyBorder="1"/>
    <xf numFmtId="0" fontId="34" fillId="0" borderId="3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7" borderId="3" xfId="0" applyFont="1" applyFill="1" applyBorder="1" applyAlignment="1">
      <alignment vertical="center" wrapText="1"/>
    </xf>
    <xf numFmtId="0" fontId="34" fillId="0" borderId="0" xfId="0" applyFont="1" applyAlignment="1">
      <alignment vertical="center" wrapText="1"/>
    </xf>
    <xf numFmtId="167" fontId="0" fillId="2" borderId="3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10" fontId="0" fillId="2" borderId="3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7" fontId="0" fillId="0" borderId="3" xfId="0" applyNumberFormat="1" applyBorder="1" applyAlignment="1">
      <alignment horizontal="center" vertical="center"/>
    </xf>
    <xf numFmtId="0" fontId="0" fillId="8" borderId="0" xfId="0" applyFill="1"/>
    <xf numFmtId="4" fontId="36" fillId="9" borderId="11" xfId="0" applyNumberFormat="1" applyFont="1" applyFill="1" applyBorder="1" applyAlignment="1">
      <alignment horizontal="right" vertical="center"/>
    </xf>
    <xf numFmtId="0" fontId="9" fillId="9" borderId="11" xfId="2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2" borderId="3" xfId="0" applyFill="1" applyBorder="1"/>
    <xf numFmtId="0" fontId="2" fillId="2" borderId="3" xfId="0" applyFont="1" applyFill="1" applyBorder="1"/>
    <xf numFmtId="16" fontId="0" fillId="0" borderId="3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67" fontId="0" fillId="0" borderId="3" xfId="0" applyNumberFormat="1" applyBorder="1" applyAlignment="1">
      <alignment horizontal="center" vertical="center"/>
    </xf>
    <xf numFmtId="14" fontId="2" fillId="0" borderId="0" xfId="0" applyNumberFormat="1" applyFont="1" applyBorder="1"/>
    <xf numFmtId="14" fontId="21" fillId="0" borderId="0" xfId="0" applyNumberFormat="1" applyFont="1" applyBorder="1"/>
    <xf numFmtId="0" fontId="2" fillId="0" borderId="12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0" fontId="37" fillId="0" borderId="3" xfId="2" applyFont="1" applyBorder="1" applyAlignment="1">
      <alignment vertical="center" wrapText="1"/>
    </xf>
    <xf numFmtId="3" fontId="0" fillId="0" borderId="3" xfId="0" applyNumberFormat="1" applyFont="1" applyBorder="1" applyAlignment="1">
      <alignment horizontal="center"/>
    </xf>
    <xf numFmtId="0" fontId="38" fillId="0" borderId="0" xfId="0" applyFont="1" applyAlignment="1">
      <alignment vertical="center"/>
    </xf>
    <xf numFmtId="0" fontId="38" fillId="0" borderId="3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/>
    </xf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3" fontId="0" fillId="2" borderId="3" xfId="0" applyNumberForma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38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0" fillId="2" borderId="3" xfId="0" applyFill="1" applyBorder="1" applyAlignment="1">
      <alignment vertical="center" wrapText="1"/>
    </xf>
    <xf numFmtId="0" fontId="26" fillId="5" borderId="6" xfId="0" applyFont="1" applyFill="1" applyBorder="1" applyAlignment="1">
      <alignment horizontal="center" vertical="top" wrapText="1"/>
    </xf>
    <xf numFmtId="0" fontId="26" fillId="5" borderId="1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wrapText="1"/>
    </xf>
    <xf numFmtId="0" fontId="26" fillId="5" borderId="5" xfId="0" applyFont="1" applyFill="1" applyBorder="1" applyAlignment="1">
      <alignment horizontal="center" vertical="top" wrapText="1"/>
    </xf>
    <xf numFmtId="0" fontId="26" fillId="5" borderId="7" xfId="0" applyFont="1" applyFill="1" applyBorder="1" applyAlignment="1">
      <alignment horizontal="center" vertical="top" wrapText="1"/>
    </xf>
    <xf numFmtId="0" fontId="26" fillId="5" borderId="8" xfId="0" applyFont="1" applyFill="1" applyBorder="1" applyAlignment="1">
      <alignment horizontal="center" vertical="top" wrapText="1"/>
    </xf>
  </cellXfs>
  <cellStyles count="4">
    <cellStyle name="Čiarka 2" xfId="3"/>
    <cellStyle name="Hypertextové prepojenie" xfId="2" builtinId="8"/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rz.gov.sk/index.php?ID=4943131&amp;l=sk" TargetMode="External"/><Relationship Id="rId1" Type="http://schemas.openxmlformats.org/officeDocument/2006/relationships/hyperlink" Target="javascript: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rz.gov.sk/index.php?ID=1758112&amp;l=sk" TargetMode="External"/><Relationship Id="rId1" Type="http://schemas.openxmlformats.org/officeDocument/2006/relationships/hyperlink" Target="https://www.uvo.gov.sk/private/profily/detail/15/zakazky/125237/dokument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acebook.com/pg/pomoc.na.dialnici/photos/?tab=album&amp;album_id=1846806715636333," TargetMode="External"/><Relationship Id="rId1" Type="http://schemas.openxmlformats.org/officeDocument/2006/relationships/hyperlink" Target="https://www.crz.gov.sk/index.php?ID=2171273&amp;art_zs2=&amp;art_predmet=&amp;art_ico=&amp;art_suma_zmluva_od=&amp;art_suma_zmluva_do=&amp;art_datum_zverejnene_od=&amp;art_datum_zverejnene_do=&amp;art_rezort=0&amp;art_zs1=&amp;nazov=ZM%2F2013%2F0456&amp;art_ico1=&amp;odoslat=Vyh%C4%BEada%C5%A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J139"/>
  <sheetViews>
    <sheetView tabSelected="1" zoomScaleNormal="100" workbookViewId="0">
      <pane xSplit="1" ySplit="5" topLeftCell="B129" activePane="bottomRight" state="frozen"/>
      <selection pane="topRight" activeCell="B1" sqref="B1"/>
      <selection pane="bottomLeft" activeCell="A6" sqref="A6"/>
      <selection pane="bottomRight" activeCell="E130" sqref="E130"/>
    </sheetView>
  </sheetViews>
  <sheetFormatPr defaultColWidth="8.7109375" defaultRowHeight="18" x14ac:dyDescent="0.25"/>
  <cols>
    <col min="1" max="1" width="9" style="2" customWidth="1"/>
    <col min="2" max="2" width="44.140625" style="121" customWidth="1"/>
    <col min="3" max="3" width="46" style="25" customWidth="1"/>
    <col min="4" max="4" width="16" style="3" customWidth="1"/>
    <col min="5" max="5" width="48.42578125" customWidth="1"/>
    <col min="6" max="6" width="8.7109375" style="154"/>
    <col min="7" max="7" width="33.140625" style="154" customWidth="1"/>
    <col min="8" max="8" width="8.7109375" style="154"/>
    <col min="9" max="9" width="8.42578125" style="19" customWidth="1"/>
    <col min="10" max="12" width="8.42578125" style="12" customWidth="1"/>
    <col min="13" max="738" width="8.7109375" style="12"/>
    <col min="739" max="16384" width="8.7109375" style="1"/>
  </cols>
  <sheetData>
    <row r="1" spans="1:738" ht="18.75" customHeight="1" x14ac:dyDescent="0.25">
      <c r="A1" s="4"/>
      <c r="B1" s="121" t="s">
        <v>521</v>
      </c>
    </row>
    <row r="2" spans="1:738" ht="16.5" customHeight="1" x14ac:dyDescent="0.25">
      <c r="A2" s="5"/>
      <c r="B2" s="121" t="s">
        <v>522</v>
      </c>
    </row>
    <row r="3" spans="1:738" ht="9.75" customHeight="1" thickBot="1" x14ac:dyDescent="0.3"/>
    <row r="4" spans="1:738" s="117" customFormat="1" ht="18.75" customHeight="1" x14ac:dyDescent="0.3">
      <c r="A4" s="211" t="s">
        <v>386</v>
      </c>
      <c r="B4" s="211" t="s">
        <v>147</v>
      </c>
      <c r="C4" s="211" t="s">
        <v>148</v>
      </c>
      <c r="D4" s="215" t="s">
        <v>24</v>
      </c>
      <c r="E4" s="211" t="s">
        <v>523</v>
      </c>
      <c r="F4" s="116"/>
      <c r="G4" s="116"/>
      <c r="H4" s="116"/>
      <c r="I4" s="115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116"/>
      <c r="IV4" s="116"/>
      <c r="IW4" s="116"/>
      <c r="IX4" s="116"/>
      <c r="IY4" s="116"/>
      <c r="IZ4" s="116"/>
      <c r="JA4" s="116"/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116"/>
      <c r="KO4" s="116"/>
      <c r="KP4" s="116"/>
      <c r="KQ4" s="116"/>
      <c r="KR4" s="116"/>
      <c r="KS4" s="116"/>
      <c r="KT4" s="116"/>
      <c r="KU4" s="116"/>
      <c r="KV4" s="116"/>
      <c r="KW4" s="116"/>
      <c r="KX4" s="116"/>
      <c r="KY4" s="116"/>
      <c r="KZ4" s="116"/>
      <c r="LA4" s="116"/>
      <c r="LB4" s="116"/>
      <c r="LC4" s="116"/>
      <c r="LD4" s="116"/>
      <c r="LE4" s="116"/>
      <c r="LF4" s="116"/>
      <c r="LG4" s="116"/>
      <c r="LH4" s="116"/>
      <c r="LI4" s="116"/>
      <c r="LJ4" s="116"/>
      <c r="LK4" s="116"/>
      <c r="LL4" s="116"/>
      <c r="LM4" s="116"/>
      <c r="LN4" s="116"/>
      <c r="LO4" s="116"/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/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6"/>
      <c r="NK4" s="116"/>
      <c r="NL4" s="116"/>
      <c r="NM4" s="116"/>
      <c r="NN4" s="116"/>
      <c r="NO4" s="116"/>
      <c r="NP4" s="116"/>
      <c r="NQ4" s="116"/>
      <c r="NR4" s="116"/>
      <c r="NS4" s="116"/>
      <c r="NT4" s="116"/>
      <c r="NU4" s="116"/>
      <c r="NV4" s="116"/>
      <c r="NW4" s="116"/>
      <c r="NX4" s="116"/>
      <c r="NY4" s="116"/>
      <c r="NZ4" s="116"/>
      <c r="OA4" s="116"/>
      <c r="OB4" s="116"/>
      <c r="OC4" s="116"/>
      <c r="OD4" s="116"/>
      <c r="OE4" s="116"/>
      <c r="OF4" s="116"/>
      <c r="OG4" s="116"/>
      <c r="OH4" s="116"/>
      <c r="OI4" s="116"/>
      <c r="OJ4" s="116"/>
      <c r="OK4" s="116"/>
      <c r="OL4" s="116"/>
      <c r="OM4" s="116"/>
      <c r="ON4" s="116"/>
      <c r="OO4" s="116"/>
      <c r="OP4" s="116"/>
      <c r="OQ4" s="116"/>
      <c r="OR4" s="116"/>
      <c r="OS4" s="116"/>
      <c r="OT4" s="116"/>
      <c r="OU4" s="116"/>
      <c r="OV4" s="116"/>
      <c r="OW4" s="116"/>
      <c r="OX4" s="116"/>
      <c r="OY4" s="116"/>
      <c r="OZ4" s="116"/>
      <c r="PA4" s="116"/>
      <c r="PB4" s="116"/>
      <c r="PC4" s="116"/>
      <c r="PD4" s="116"/>
      <c r="PE4" s="116"/>
      <c r="PF4" s="116"/>
      <c r="PG4" s="116"/>
      <c r="PH4" s="116"/>
      <c r="PI4" s="116"/>
      <c r="PJ4" s="116"/>
      <c r="PK4" s="116"/>
      <c r="PL4" s="116"/>
      <c r="PM4" s="116"/>
      <c r="PN4" s="116"/>
      <c r="PO4" s="116"/>
      <c r="PP4" s="116"/>
      <c r="PQ4" s="116"/>
      <c r="PR4" s="116"/>
      <c r="PS4" s="116"/>
      <c r="PT4" s="116"/>
      <c r="PU4" s="116"/>
      <c r="PV4" s="116"/>
      <c r="PW4" s="116"/>
      <c r="PX4" s="116"/>
      <c r="PY4" s="116"/>
      <c r="PZ4" s="116"/>
      <c r="QA4" s="116"/>
      <c r="QB4" s="116"/>
      <c r="QC4" s="116"/>
      <c r="QD4" s="116"/>
      <c r="QE4" s="116"/>
      <c r="QF4" s="116"/>
      <c r="QG4" s="116"/>
      <c r="QH4" s="116"/>
      <c r="QI4" s="116"/>
      <c r="QJ4" s="116"/>
      <c r="QK4" s="116"/>
      <c r="QL4" s="116"/>
      <c r="QM4" s="116"/>
      <c r="QN4" s="116"/>
      <c r="QO4" s="116"/>
      <c r="QP4" s="116"/>
      <c r="QQ4" s="116"/>
      <c r="QR4" s="116"/>
      <c r="QS4" s="116"/>
      <c r="QT4" s="116"/>
      <c r="QU4" s="116"/>
      <c r="QV4" s="116"/>
      <c r="QW4" s="116"/>
      <c r="QX4" s="116"/>
      <c r="QY4" s="116"/>
      <c r="QZ4" s="116"/>
      <c r="RA4" s="116"/>
      <c r="RB4" s="116"/>
      <c r="RC4" s="116"/>
      <c r="RD4" s="116"/>
      <c r="RE4" s="116"/>
      <c r="RF4" s="116"/>
      <c r="RG4" s="116"/>
      <c r="RH4" s="116"/>
      <c r="RI4" s="116"/>
      <c r="RJ4" s="116"/>
      <c r="RK4" s="116"/>
      <c r="RL4" s="116"/>
      <c r="RM4" s="116"/>
      <c r="RN4" s="116"/>
      <c r="RO4" s="116"/>
      <c r="RP4" s="116"/>
      <c r="RQ4" s="116"/>
      <c r="RR4" s="116"/>
      <c r="RS4" s="116"/>
      <c r="RT4" s="116"/>
      <c r="RU4" s="116"/>
      <c r="RV4" s="116"/>
      <c r="RW4" s="116"/>
      <c r="RX4" s="116"/>
      <c r="RY4" s="116"/>
      <c r="RZ4" s="116"/>
      <c r="SA4" s="116"/>
      <c r="SB4" s="116"/>
      <c r="SC4" s="116"/>
      <c r="SD4" s="116"/>
      <c r="SE4" s="116"/>
      <c r="SF4" s="116"/>
      <c r="SG4" s="116"/>
      <c r="SH4" s="116"/>
      <c r="SI4" s="116"/>
      <c r="SJ4" s="116"/>
      <c r="SK4" s="116"/>
      <c r="SL4" s="116"/>
      <c r="SM4" s="116"/>
      <c r="SN4" s="116"/>
      <c r="SO4" s="116"/>
      <c r="SP4" s="116"/>
      <c r="SQ4" s="116"/>
      <c r="SR4" s="116"/>
      <c r="SS4" s="116"/>
      <c r="ST4" s="116"/>
      <c r="SU4" s="116"/>
      <c r="SV4" s="116"/>
      <c r="SW4" s="116"/>
      <c r="SX4" s="116"/>
      <c r="SY4" s="116"/>
      <c r="SZ4" s="116"/>
      <c r="TA4" s="116"/>
      <c r="TB4" s="116"/>
      <c r="TC4" s="116"/>
      <c r="TD4" s="116"/>
      <c r="TE4" s="116"/>
      <c r="TF4" s="116"/>
      <c r="TG4" s="116"/>
      <c r="TH4" s="116"/>
      <c r="TI4" s="116"/>
      <c r="TJ4" s="116"/>
      <c r="TK4" s="116"/>
      <c r="TL4" s="116"/>
      <c r="TM4" s="116"/>
      <c r="TN4" s="116"/>
      <c r="TO4" s="116"/>
      <c r="TP4" s="116"/>
      <c r="TQ4" s="116"/>
      <c r="TR4" s="116"/>
      <c r="TS4" s="116"/>
      <c r="TT4" s="116"/>
      <c r="TU4" s="116"/>
      <c r="TV4" s="116"/>
      <c r="TW4" s="116"/>
      <c r="TX4" s="116"/>
      <c r="TY4" s="116"/>
      <c r="TZ4" s="116"/>
      <c r="UA4" s="116"/>
      <c r="UB4" s="116"/>
      <c r="UC4" s="116"/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6"/>
      <c r="VM4" s="116"/>
      <c r="VN4" s="116"/>
      <c r="VO4" s="116"/>
      <c r="VP4" s="116"/>
      <c r="VQ4" s="116"/>
      <c r="VR4" s="116"/>
      <c r="VS4" s="116"/>
      <c r="VT4" s="116"/>
      <c r="VU4" s="116"/>
      <c r="VV4" s="116"/>
      <c r="VW4" s="116"/>
      <c r="VX4" s="116"/>
      <c r="VY4" s="116"/>
      <c r="VZ4" s="116"/>
      <c r="WA4" s="116"/>
      <c r="WB4" s="116"/>
      <c r="WC4" s="116"/>
      <c r="WD4" s="116"/>
      <c r="WE4" s="116"/>
      <c r="WF4" s="116"/>
      <c r="WG4" s="116"/>
      <c r="WH4" s="116"/>
      <c r="WI4" s="116"/>
      <c r="WJ4" s="116"/>
      <c r="WK4" s="116"/>
      <c r="WL4" s="116"/>
      <c r="WM4" s="116"/>
      <c r="WN4" s="116"/>
      <c r="WO4" s="116"/>
      <c r="WP4" s="116"/>
      <c r="WQ4" s="116"/>
      <c r="WR4" s="116"/>
      <c r="WS4" s="116"/>
      <c r="WT4" s="116"/>
      <c r="WU4" s="116"/>
      <c r="WV4" s="116"/>
      <c r="WW4" s="116"/>
      <c r="WX4" s="116"/>
      <c r="WY4" s="116"/>
      <c r="WZ4" s="116"/>
      <c r="XA4" s="116"/>
      <c r="XB4" s="116"/>
      <c r="XC4" s="116"/>
      <c r="XD4" s="116"/>
      <c r="XE4" s="116"/>
      <c r="XF4" s="116"/>
      <c r="XG4" s="116"/>
      <c r="XH4" s="116"/>
      <c r="XI4" s="116"/>
      <c r="XJ4" s="116"/>
      <c r="XK4" s="116"/>
      <c r="XL4" s="116"/>
      <c r="XM4" s="116"/>
      <c r="XN4" s="116"/>
      <c r="XO4" s="116"/>
      <c r="XP4" s="116"/>
      <c r="XQ4" s="116"/>
      <c r="XR4" s="116"/>
      <c r="XS4" s="116"/>
      <c r="XT4" s="116"/>
      <c r="XU4" s="116"/>
      <c r="XV4" s="116"/>
      <c r="XW4" s="116"/>
      <c r="XX4" s="116"/>
      <c r="XY4" s="116"/>
      <c r="XZ4" s="116"/>
      <c r="YA4" s="116"/>
      <c r="YB4" s="116"/>
      <c r="YC4" s="116"/>
      <c r="YD4" s="116"/>
      <c r="YE4" s="116"/>
      <c r="YF4" s="116"/>
      <c r="YG4" s="116"/>
      <c r="YH4" s="116"/>
      <c r="YI4" s="116"/>
      <c r="YJ4" s="116"/>
      <c r="YK4" s="116"/>
      <c r="YL4" s="116"/>
      <c r="YM4" s="116"/>
      <c r="YN4" s="116"/>
      <c r="YO4" s="116"/>
      <c r="YP4" s="116"/>
      <c r="YQ4" s="116"/>
      <c r="YR4" s="116"/>
      <c r="YS4" s="116"/>
      <c r="YT4" s="116"/>
      <c r="YU4" s="116"/>
      <c r="YV4" s="116"/>
      <c r="YW4" s="116"/>
      <c r="YX4" s="116"/>
      <c r="YY4" s="116"/>
      <c r="YZ4" s="116"/>
      <c r="ZA4" s="116"/>
      <c r="ZB4" s="116"/>
      <c r="ZC4" s="116"/>
      <c r="ZD4" s="116"/>
      <c r="ZE4" s="116"/>
      <c r="ZF4" s="116"/>
      <c r="ZG4" s="116"/>
      <c r="ZH4" s="116"/>
      <c r="ZI4" s="116"/>
      <c r="ZJ4" s="116"/>
      <c r="ZK4" s="116"/>
      <c r="ZL4" s="116"/>
      <c r="ZM4" s="116"/>
      <c r="ZN4" s="116"/>
      <c r="ZO4" s="116"/>
      <c r="ZP4" s="116"/>
      <c r="ZQ4" s="116"/>
      <c r="ZR4" s="116"/>
      <c r="ZS4" s="116"/>
      <c r="ZT4" s="116"/>
      <c r="ZU4" s="116"/>
      <c r="ZV4" s="116"/>
      <c r="ZW4" s="116"/>
      <c r="ZX4" s="116"/>
      <c r="ZY4" s="116"/>
      <c r="ZZ4" s="116"/>
      <c r="AAA4" s="116"/>
      <c r="AAB4" s="116"/>
      <c r="AAC4" s="116"/>
      <c r="AAD4" s="116"/>
      <c r="AAE4" s="116"/>
      <c r="AAF4" s="116"/>
      <c r="AAG4" s="116"/>
      <c r="AAH4" s="116"/>
      <c r="AAI4" s="116"/>
      <c r="AAJ4" s="116"/>
      <c r="AAK4" s="116"/>
      <c r="AAL4" s="116"/>
      <c r="AAM4" s="116"/>
      <c r="AAN4" s="116"/>
      <c r="AAO4" s="116"/>
      <c r="AAP4" s="116"/>
      <c r="AAQ4" s="116"/>
      <c r="AAR4" s="116"/>
      <c r="AAS4" s="116"/>
      <c r="AAT4" s="116"/>
      <c r="AAU4" s="116"/>
      <c r="AAV4" s="116"/>
      <c r="AAW4" s="116"/>
      <c r="AAX4" s="116"/>
      <c r="AAY4" s="116"/>
      <c r="AAZ4" s="116"/>
      <c r="ABA4" s="116"/>
      <c r="ABB4" s="116"/>
      <c r="ABC4" s="116"/>
      <c r="ABD4" s="116"/>
      <c r="ABE4" s="116"/>
      <c r="ABF4" s="116"/>
      <c r="ABG4" s="116"/>
      <c r="ABH4" s="116"/>
      <c r="ABI4" s="116"/>
      <c r="ABJ4" s="116"/>
    </row>
    <row r="5" spans="1:738" s="120" customFormat="1" ht="48" customHeight="1" thickBot="1" x14ac:dyDescent="0.35">
      <c r="A5" s="214"/>
      <c r="B5" s="214"/>
      <c r="C5" s="214"/>
      <c r="D5" s="216"/>
      <c r="E5" s="212"/>
      <c r="F5" s="119"/>
      <c r="G5" s="119"/>
      <c r="H5" s="119"/>
      <c r="I5" s="118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  <c r="IX5" s="119"/>
      <c r="IY5" s="119"/>
      <c r="IZ5" s="119"/>
      <c r="JA5" s="119"/>
      <c r="JB5" s="119"/>
      <c r="JC5" s="119"/>
      <c r="JD5" s="119"/>
      <c r="JE5" s="119"/>
      <c r="JF5" s="119"/>
      <c r="JG5" s="119"/>
      <c r="JH5" s="119"/>
      <c r="JI5" s="119"/>
      <c r="JJ5" s="119"/>
      <c r="JK5" s="119"/>
      <c r="JL5" s="119"/>
      <c r="JM5" s="119"/>
      <c r="JN5" s="119"/>
      <c r="JO5" s="119"/>
      <c r="JP5" s="119"/>
      <c r="JQ5" s="119"/>
      <c r="JR5" s="119"/>
      <c r="JS5" s="119"/>
      <c r="JT5" s="119"/>
      <c r="JU5" s="119"/>
      <c r="JV5" s="119"/>
      <c r="JW5" s="119"/>
      <c r="JX5" s="119"/>
      <c r="JY5" s="119"/>
      <c r="JZ5" s="119"/>
      <c r="KA5" s="119"/>
      <c r="KB5" s="119"/>
      <c r="KC5" s="119"/>
      <c r="KD5" s="119"/>
      <c r="KE5" s="119"/>
      <c r="KF5" s="119"/>
      <c r="KG5" s="119"/>
      <c r="KH5" s="119"/>
      <c r="KI5" s="119"/>
      <c r="KJ5" s="119"/>
      <c r="KK5" s="119"/>
      <c r="KL5" s="119"/>
      <c r="KM5" s="119"/>
      <c r="KN5" s="119"/>
      <c r="KO5" s="119"/>
      <c r="KP5" s="119"/>
      <c r="KQ5" s="119"/>
      <c r="KR5" s="119"/>
      <c r="KS5" s="119"/>
      <c r="KT5" s="119"/>
      <c r="KU5" s="119"/>
      <c r="KV5" s="119"/>
      <c r="KW5" s="119"/>
      <c r="KX5" s="119"/>
      <c r="KY5" s="119"/>
      <c r="KZ5" s="119"/>
      <c r="LA5" s="119"/>
      <c r="LB5" s="119"/>
      <c r="LC5" s="119"/>
      <c r="LD5" s="119"/>
      <c r="LE5" s="119"/>
      <c r="LF5" s="119"/>
      <c r="LG5" s="119"/>
      <c r="LH5" s="119"/>
      <c r="LI5" s="119"/>
      <c r="LJ5" s="119"/>
      <c r="LK5" s="119"/>
      <c r="LL5" s="119"/>
      <c r="LM5" s="119"/>
      <c r="LN5" s="119"/>
      <c r="LO5" s="119"/>
      <c r="LP5" s="119"/>
      <c r="LQ5" s="119"/>
      <c r="LR5" s="119"/>
      <c r="LS5" s="119"/>
      <c r="LT5" s="119"/>
      <c r="LU5" s="119"/>
      <c r="LV5" s="119"/>
      <c r="LW5" s="119"/>
      <c r="LX5" s="119"/>
      <c r="LY5" s="119"/>
      <c r="LZ5" s="119"/>
      <c r="MA5" s="119"/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19"/>
      <c r="MM5" s="119"/>
      <c r="MN5" s="119"/>
      <c r="MO5" s="119"/>
      <c r="MP5" s="119"/>
      <c r="MQ5" s="119"/>
      <c r="MR5" s="119"/>
      <c r="MS5" s="119"/>
      <c r="MT5" s="119"/>
      <c r="MU5" s="119"/>
      <c r="MV5" s="119"/>
      <c r="MW5" s="119"/>
      <c r="MX5" s="119"/>
      <c r="MY5" s="119"/>
      <c r="MZ5" s="119"/>
      <c r="NA5" s="119"/>
      <c r="NB5" s="119"/>
      <c r="NC5" s="119"/>
      <c r="ND5" s="119"/>
      <c r="NE5" s="119"/>
      <c r="NF5" s="119"/>
      <c r="NG5" s="119"/>
      <c r="NH5" s="119"/>
      <c r="NI5" s="119"/>
      <c r="NJ5" s="119"/>
      <c r="NK5" s="119"/>
      <c r="NL5" s="119"/>
      <c r="NM5" s="119"/>
      <c r="NN5" s="119"/>
      <c r="NO5" s="119"/>
      <c r="NP5" s="119"/>
      <c r="NQ5" s="119"/>
      <c r="NR5" s="119"/>
      <c r="NS5" s="119"/>
      <c r="NT5" s="119"/>
      <c r="NU5" s="119"/>
      <c r="NV5" s="119"/>
      <c r="NW5" s="119"/>
      <c r="NX5" s="119"/>
      <c r="NY5" s="119"/>
      <c r="NZ5" s="119"/>
      <c r="OA5" s="119"/>
      <c r="OB5" s="119"/>
      <c r="OC5" s="119"/>
      <c r="OD5" s="119"/>
      <c r="OE5" s="119"/>
      <c r="OF5" s="119"/>
      <c r="OG5" s="119"/>
      <c r="OH5" s="119"/>
      <c r="OI5" s="119"/>
      <c r="OJ5" s="119"/>
      <c r="OK5" s="119"/>
      <c r="OL5" s="119"/>
      <c r="OM5" s="119"/>
      <c r="ON5" s="119"/>
      <c r="OO5" s="119"/>
      <c r="OP5" s="119"/>
      <c r="OQ5" s="119"/>
      <c r="OR5" s="119"/>
      <c r="OS5" s="119"/>
      <c r="OT5" s="119"/>
      <c r="OU5" s="119"/>
      <c r="OV5" s="119"/>
      <c r="OW5" s="119"/>
      <c r="OX5" s="119"/>
      <c r="OY5" s="119"/>
      <c r="OZ5" s="119"/>
      <c r="PA5" s="119"/>
      <c r="PB5" s="119"/>
      <c r="PC5" s="119"/>
      <c r="PD5" s="119"/>
      <c r="PE5" s="119"/>
      <c r="PF5" s="119"/>
      <c r="PG5" s="119"/>
      <c r="PH5" s="119"/>
      <c r="PI5" s="119"/>
      <c r="PJ5" s="119"/>
      <c r="PK5" s="119"/>
      <c r="PL5" s="119"/>
      <c r="PM5" s="119"/>
      <c r="PN5" s="119"/>
      <c r="PO5" s="119"/>
      <c r="PP5" s="119"/>
      <c r="PQ5" s="119"/>
      <c r="PR5" s="119"/>
      <c r="PS5" s="119"/>
      <c r="PT5" s="119"/>
      <c r="PU5" s="119"/>
      <c r="PV5" s="119"/>
      <c r="PW5" s="119"/>
      <c r="PX5" s="119"/>
      <c r="PY5" s="119"/>
      <c r="PZ5" s="119"/>
      <c r="QA5" s="119"/>
      <c r="QB5" s="119"/>
      <c r="QC5" s="119"/>
      <c r="QD5" s="119"/>
      <c r="QE5" s="119"/>
      <c r="QF5" s="119"/>
      <c r="QG5" s="119"/>
      <c r="QH5" s="119"/>
      <c r="QI5" s="119"/>
      <c r="QJ5" s="119"/>
      <c r="QK5" s="119"/>
      <c r="QL5" s="119"/>
      <c r="QM5" s="119"/>
      <c r="QN5" s="119"/>
      <c r="QO5" s="119"/>
      <c r="QP5" s="119"/>
      <c r="QQ5" s="119"/>
      <c r="QR5" s="119"/>
      <c r="QS5" s="119"/>
      <c r="QT5" s="119"/>
      <c r="QU5" s="119"/>
      <c r="QV5" s="119"/>
      <c r="QW5" s="119"/>
      <c r="QX5" s="119"/>
      <c r="QY5" s="119"/>
      <c r="QZ5" s="119"/>
      <c r="RA5" s="119"/>
      <c r="RB5" s="119"/>
      <c r="RC5" s="119"/>
      <c r="RD5" s="119"/>
      <c r="RE5" s="119"/>
      <c r="RF5" s="119"/>
      <c r="RG5" s="119"/>
      <c r="RH5" s="119"/>
      <c r="RI5" s="119"/>
      <c r="RJ5" s="119"/>
      <c r="RK5" s="119"/>
      <c r="RL5" s="119"/>
      <c r="RM5" s="119"/>
      <c r="RN5" s="119"/>
      <c r="RO5" s="119"/>
      <c r="RP5" s="119"/>
      <c r="RQ5" s="119"/>
      <c r="RR5" s="119"/>
      <c r="RS5" s="119"/>
      <c r="RT5" s="119"/>
      <c r="RU5" s="119"/>
      <c r="RV5" s="119"/>
      <c r="RW5" s="119"/>
      <c r="RX5" s="119"/>
      <c r="RY5" s="119"/>
      <c r="RZ5" s="119"/>
      <c r="SA5" s="119"/>
      <c r="SB5" s="119"/>
      <c r="SC5" s="119"/>
      <c r="SD5" s="119"/>
      <c r="SE5" s="119"/>
      <c r="SF5" s="119"/>
      <c r="SG5" s="119"/>
      <c r="SH5" s="119"/>
      <c r="SI5" s="119"/>
      <c r="SJ5" s="119"/>
      <c r="SK5" s="119"/>
      <c r="SL5" s="119"/>
      <c r="SM5" s="119"/>
      <c r="SN5" s="119"/>
      <c r="SO5" s="119"/>
      <c r="SP5" s="119"/>
      <c r="SQ5" s="119"/>
      <c r="SR5" s="119"/>
      <c r="SS5" s="119"/>
      <c r="ST5" s="119"/>
      <c r="SU5" s="119"/>
      <c r="SV5" s="119"/>
      <c r="SW5" s="119"/>
      <c r="SX5" s="119"/>
      <c r="SY5" s="119"/>
      <c r="SZ5" s="119"/>
      <c r="TA5" s="119"/>
      <c r="TB5" s="119"/>
      <c r="TC5" s="119"/>
      <c r="TD5" s="119"/>
      <c r="TE5" s="119"/>
      <c r="TF5" s="119"/>
      <c r="TG5" s="119"/>
      <c r="TH5" s="119"/>
      <c r="TI5" s="119"/>
      <c r="TJ5" s="119"/>
      <c r="TK5" s="119"/>
      <c r="TL5" s="119"/>
      <c r="TM5" s="119"/>
      <c r="TN5" s="119"/>
      <c r="TO5" s="119"/>
      <c r="TP5" s="119"/>
      <c r="TQ5" s="119"/>
      <c r="TR5" s="119"/>
      <c r="TS5" s="119"/>
      <c r="TT5" s="119"/>
      <c r="TU5" s="119"/>
      <c r="TV5" s="119"/>
      <c r="TW5" s="119"/>
      <c r="TX5" s="119"/>
      <c r="TY5" s="119"/>
      <c r="TZ5" s="119"/>
      <c r="UA5" s="119"/>
      <c r="UB5" s="119"/>
      <c r="UC5" s="119"/>
      <c r="UD5" s="119"/>
      <c r="UE5" s="119"/>
      <c r="UF5" s="119"/>
      <c r="UG5" s="119"/>
      <c r="UH5" s="119"/>
      <c r="UI5" s="119"/>
      <c r="UJ5" s="119"/>
      <c r="UK5" s="119"/>
      <c r="UL5" s="119"/>
      <c r="UM5" s="119"/>
      <c r="UN5" s="119"/>
      <c r="UO5" s="119"/>
      <c r="UP5" s="119"/>
      <c r="UQ5" s="119"/>
      <c r="UR5" s="119"/>
      <c r="US5" s="119"/>
      <c r="UT5" s="119"/>
      <c r="UU5" s="119"/>
      <c r="UV5" s="119"/>
      <c r="UW5" s="119"/>
      <c r="UX5" s="119"/>
      <c r="UY5" s="119"/>
      <c r="UZ5" s="119"/>
      <c r="VA5" s="119"/>
      <c r="VB5" s="119"/>
      <c r="VC5" s="119"/>
      <c r="VD5" s="119"/>
      <c r="VE5" s="119"/>
      <c r="VF5" s="119"/>
      <c r="VG5" s="119"/>
      <c r="VH5" s="119"/>
      <c r="VI5" s="119"/>
      <c r="VJ5" s="119"/>
      <c r="VK5" s="119"/>
      <c r="VL5" s="119"/>
      <c r="VM5" s="119"/>
      <c r="VN5" s="119"/>
      <c r="VO5" s="119"/>
      <c r="VP5" s="119"/>
      <c r="VQ5" s="119"/>
      <c r="VR5" s="119"/>
      <c r="VS5" s="119"/>
      <c r="VT5" s="119"/>
      <c r="VU5" s="119"/>
      <c r="VV5" s="119"/>
      <c r="VW5" s="119"/>
      <c r="VX5" s="119"/>
      <c r="VY5" s="119"/>
      <c r="VZ5" s="119"/>
      <c r="WA5" s="119"/>
      <c r="WB5" s="119"/>
      <c r="WC5" s="119"/>
      <c r="WD5" s="119"/>
      <c r="WE5" s="119"/>
      <c r="WF5" s="119"/>
      <c r="WG5" s="119"/>
      <c r="WH5" s="119"/>
      <c r="WI5" s="119"/>
      <c r="WJ5" s="119"/>
      <c r="WK5" s="119"/>
      <c r="WL5" s="119"/>
      <c r="WM5" s="119"/>
      <c r="WN5" s="119"/>
      <c r="WO5" s="119"/>
      <c r="WP5" s="119"/>
      <c r="WQ5" s="119"/>
      <c r="WR5" s="119"/>
      <c r="WS5" s="119"/>
      <c r="WT5" s="119"/>
      <c r="WU5" s="119"/>
      <c r="WV5" s="119"/>
      <c r="WW5" s="119"/>
      <c r="WX5" s="119"/>
      <c r="WY5" s="119"/>
      <c r="WZ5" s="119"/>
      <c r="XA5" s="119"/>
      <c r="XB5" s="119"/>
      <c r="XC5" s="119"/>
      <c r="XD5" s="119"/>
      <c r="XE5" s="119"/>
      <c r="XF5" s="119"/>
      <c r="XG5" s="119"/>
      <c r="XH5" s="119"/>
      <c r="XI5" s="119"/>
      <c r="XJ5" s="119"/>
      <c r="XK5" s="119"/>
      <c r="XL5" s="119"/>
      <c r="XM5" s="119"/>
      <c r="XN5" s="119"/>
      <c r="XO5" s="119"/>
      <c r="XP5" s="119"/>
      <c r="XQ5" s="119"/>
      <c r="XR5" s="119"/>
      <c r="XS5" s="119"/>
      <c r="XT5" s="119"/>
      <c r="XU5" s="119"/>
      <c r="XV5" s="119"/>
      <c r="XW5" s="119"/>
      <c r="XX5" s="119"/>
      <c r="XY5" s="119"/>
      <c r="XZ5" s="119"/>
      <c r="YA5" s="119"/>
      <c r="YB5" s="119"/>
      <c r="YC5" s="119"/>
      <c r="YD5" s="119"/>
      <c r="YE5" s="119"/>
      <c r="YF5" s="119"/>
      <c r="YG5" s="119"/>
      <c r="YH5" s="119"/>
      <c r="YI5" s="119"/>
      <c r="YJ5" s="119"/>
      <c r="YK5" s="119"/>
      <c r="YL5" s="119"/>
      <c r="YM5" s="119"/>
      <c r="YN5" s="119"/>
      <c r="YO5" s="119"/>
      <c r="YP5" s="119"/>
      <c r="YQ5" s="119"/>
      <c r="YR5" s="119"/>
      <c r="YS5" s="119"/>
      <c r="YT5" s="119"/>
      <c r="YU5" s="119"/>
      <c r="YV5" s="119"/>
      <c r="YW5" s="119"/>
      <c r="YX5" s="119"/>
      <c r="YY5" s="119"/>
      <c r="YZ5" s="119"/>
      <c r="ZA5" s="119"/>
      <c r="ZB5" s="119"/>
      <c r="ZC5" s="119"/>
      <c r="ZD5" s="119"/>
      <c r="ZE5" s="119"/>
      <c r="ZF5" s="119"/>
      <c r="ZG5" s="119"/>
      <c r="ZH5" s="119"/>
      <c r="ZI5" s="119"/>
      <c r="ZJ5" s="119"/>
      <c r="ZK5" s="119"/>
      <c r="ZL5" s="119"/>
      <c r="ZM5" s="119"/>
      <c r="ZN5" s="119"/>
      <c r="ZO5" s="119"/>
      <c r="ZP5" s="119"/>
      <c r="ZQ5" s="119"/>
      <c r="ZR5" s="119"/>
      <c r="ZS5" s="119"/>
      <c r="ZT5" s="119"/>
      <c r="ZU5" s="119"/>
      <c r="ZV5" s="119"/>
      <c r="ZW5" s="119"/>
      <c r="ZX5" s="119"/>
      <c r="ZY5" s="119"/>
      <c r="ZZ5" s="119"/>
      <c r="AAA5" s="119"/>
      <c r="AAB5" s="119"/>
      <c r="AAC5" s="119"/>
      <c r="AAD5" s="119"/>
      <c r="AAE5" s="119"/>
      <c r="AAF5" s="119"/>
      <c r="AAG5" s="119"/>
      <c r="AAH5" s="119"/>
      <c r="AAI5" s="119"/>
      <c r="AAJ5" s="119"/>
      <c r="AAK5" s="119"/>
      <c r="AAL5" s="119"/>
      <c r="AAM5" s="119"/>
      <c r="AAN5" s="119"/>
      <c r="AAO5" s="119"/>
      <c r="AAP5" s="119"/>
      <c r="AAQ5" s="119"/>
      <c r="AAR5" s="119"/>
      <c r="AAS5" s="119"/>
      <c r="AAT5" s="119"/>
      <c r="AAU5" s="119"/>
      <c r="AAV5" s="119"/>
      <c r="AAW5" s="119"/>
      <c r="AAX5" s="119"/>
      <c r="AAY5" s="119"/>
      <c r="AAZ5" s="119"/>
      <c r="ABA5" s="119"/>
      <c r="ABB5" s="119"/>
      <c r="ABC5" s="119"/>
      <c r="ABD5" s="119"/>
      <c r="ABE5" s="119"/>
      <c r="ABF5" s="119"/>
      <c r="ABG5" s="119"/>
      <c r="ABH5" s="119"/>
      <c r="ABI5" s="119"/>
      <c r="ABJ5" s="119"/>
    </row>
    <row r="6" spans="1:738" s="99" customFormat="1" ht="48" customHeight="1" x14ac:dyDescent="0.2">
      <c r="A6" s="90" t="s">
        <v>225</v>
      </c>
      <c r="B6" s="91"/>
      <c r="C6" s="92"/>
      <c r="D6" s="94"/>
      <c r="E6" s="152"/>
      <c r="F6" s="98"/>
      <c r="G6" s="98"/>
      <c r="H6" s="98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  <c r="IX6" s="98"/>
      <c r="IY6" s="98"/>
      <c r="IZ6" s="98"/>
      <c r="JA6" s="98"/>
      <c r="JB6" s="98"/>
      <c r="JC6" s="98"/>
      <c r="JD6" s="98"/>
      <c r="JE6" s="98"/>
      <c r="JF6" s="98"/>
      <c r="JG6" s="98"/>
      <c r="JH6" s="98"/>
      <c r="JI6" s="98"/>
      <c r="JJ6" s="98"/>
      <c r="JK6" s="98"/>
      <c r="JL6" s="98"/>
      <c r="JM6" s="98"/>
      <c r="JN6" s="98"/>
      <c r="JO6" s="98"/>
      <c r="JP6" s="98"/>
      <c r="JQ6" s="98"/>
      <c r="JR6" s="98"/>
      <c r="JS6" s="98"/>
      <c r="JT6" s="98"/>
      <c r="JU6" s="98"/>
      <c r="JV6" s="98"/>
      <c r="JW6" s="98"/>
      <c r="JX6" s="98"/>
      <c r="JY6" s="98"/>
      <c r="JZ6" s="98"/>
      <c r="KA6" s="98"/>
      <c r="KB6" s="98"/>
      <c r="KC6" s="98"/>
      <c r="KD6" s="98"/>
      <c r="KE6" s="98"/>
      <c r="KF6" s="98"/>
      <c r="KG6" s="98"/>
      <c r="KH6" s="98"/>
      <c r="KI6" s="98"/>
      <c r="KJ6" s="98"/>
      <c r="KK6" s="98"/>
      <c r="KL6" s="98"/>
      <c r="KM6" s="98"/>
      <c r="KN6" s="98"/>
      <c r="KO6" s="98"/>
      <c r="KP6" s="98"/>
      <c r="KQ6" s="98"/>
      <c r="KR6" s="98"/>
      <c r="KS6" s="98"/>
      <c r="KT6" s="98"/>
      <c r="KU6" s="98"/>
      <c r="KV6" s="98"/>
      <c r="KW6" s="98"/>
      <c r="KX6" s="98"/>
      <c r="KY6" s="98"/>
      <c r="KZ6" s="98"/>
      <c r="LA6" s="98"/>
      <c r="LB6" s="98"/>
      <c r="LC6" s="98"/>
      <c r="LD6" s="98"/>
      <c r="LE6" s="98"/>
      <c r="LF6" s="98"/>
      <c r="LG6" s="98"/>
      <c r="LH6" s="98"/>
      <c r="LI6" s="98"/>
      <c r="LJ6" s="98"/>
      <c r="LK6" s="98"/>
      <c r="LL6" s="98"/>
      <c r="LM6" s="98"/>
      <c r="LN6" s="98"/>
      <c r="LO6" s="98"/>
      <c r="LP6" s="98"/>
      <c r="LQ6" s="98"/>
      <c r="LR6" s="98"/>
      <c r="LS6" s="98"/>
      <c r="LT6" s="98"/>
      <c r="LU6" s="98"/>
      <c r="LV6" s="98"/>
      <c r="LW6" s="98"/>
      <c r="LX6" s="98"/>
      <c r="LY6" s="98"/>
      <c r="LZ6" s="98"/>
      <c r="MA6" s="98"/>
      <c r="MB6" s="98"/>
      <c r="MC6" s="98"/>
      <c r="MD6" s="98"/>
      <c r="ME6" s="98"/>
      <c r="MF6" s="98"/>
      <c r="MG6" s="98"/>
      <c r="MH6" s="98"/>
      <c r="MI6" s="98"/>
      <c r="MJ6" s="98"/>
      <c r="MK6" s="98"/>
      <c r="ML6" s="98"/>
      <c r="MM6" s="98"/>
      <c r="MN6" s="98"/>
      <c r="MO6" s="98"/>
      <c r="MP6" s="98"/>
      <c r="MQ6" s="98"/>
      <c r="MR6" s="98"/>
      <c r="MS6" s="98"/>
      <c r="MT6" s="98"/>
      <c r="MU6" s="98"/>
      <c r="MV6" s="98"/>
      <c r="MW6" s="98"/>
      <c r="MX6" s="98"/>
      <c r="MY6" s="98"/>
      <c r="MZ6" s="98"/>
      <c r="NA6" s="98"/>
      <c r="NB6" s="98"/>
      <c r="NC6" s="98"/>
      <c r="ND6" s="98"/>
      <c r="NE6" s="98"/>
      <c r="NF6" s="98"/>
      <c r="NG6" s="98"/>
      <c r="NH6" s="98"/>
      <c r="NI6" s="98"/>
      <c r="NJ6" s="98"/>
      <c r="NK6" s="98"/>
      <c r="NL6" s="98"/>
      <c r="NM6" s="98"/>
      <c r="NN6" s="98"/>
      <c r="NO6" s="98"/>
      <c r="NP6" s="98"/>
      <c r="NQ6" s="98"/>
      <c r="NR6" s="98"/>
      <c r="NS6" s="98"/>
      <c r="NT6" s="98"/>
      <c r="NU6" s="98"/>
      <c r="NV6" s="98"/>
      <c r="NW6" s="98"/>
      <c r="NX6" s="98"/>
      <c r="NY6" s="98"/>
      <c r="NZ6" s="98"/>
      <c r="OA6" s="98"/>
      <c r="OB6" s="98"/>
      <c r="OC6" s="98"/>
      <c r="OD6" s="98"/>
      <c r="OE6" s="98"/>
      <c r="OF6" s="98"/>
      <c r="OG6" s="98"/>
      <c r="OH6" s="98"/>
      <c r="OI6" s="98"/>
      <c r="OJ6" s="98"/>
      <c r="OK6" s="98"/>
      <c r="OL6" s="98"/>
      <c r="OM6" s="98"/>
      <c r="ON6" s="98"/>
      <c r="OO6" s="98"/>
      <c r="OP6" s="98"/>
      <c r="OQ6" s="98"/>
      <c r="OR6" s="98"/>
      <c r="OS6" s="98"/>
      <c r="OT6" s="98"/>
      <c r="OU6" s="98"/>
      <c r="OV6" s="98"/>
      <c r="OW6" s="98"/>
      <c r="OX6" s="98"/>
      <c r="OY6" s="98"/>
      <c r="OZ6" s="98"/>
      <c r="PA6" s="98"/>
      <c r="PB6" s="98"/>
      <c r="PC6" s="98"/>
      <c r="PD6" s="98"/>
      <c r="PE6" s="98"/>
      <c r="PF6" s="98"/>
      <c r="PG6" s="98"/>
      <c r="PH6" s="98"/>
      <c r="PI6" s="98"/>
      <c r="PJ6" s="98"/>
      <c r="PK6" s="98"/>
      <c r="PL6" s="98"/>
      <c r="PM6" s="98"/>
      <c r="PN6" s="98"/>
      <c r="PO6" s="98"/>
      <c r="PP6" s="98"/>
      <c r="PQ6" s="98"/>
      <c r="PR6" s="98"/>
      <c r="PS6" s="98"/>
      <c r="PT6" s="98"/>
      <c r="PU6" s="98"/>
      <c r="PV6" s="98"/>
      <c r="PW6" s="98"/>
      <c r="PX6" s="98"/>
      <c r="PY6" s="98"/>
      <c r="PZ6" s="98"/>
      <c r="QA6" s="98"/>
      <c r="QB6" s="98"/>
      <c r="QC6" s="98"/>
      <c r="QD6" s="98"/>
      <c r="QE6" s="98"/>
      <c r="QF6" s="98"/>
      <c r="QG6" s="98"/>
      <c r="QH6" s="98"/>
      <c r="QI6" s="98"/>
      <c r="QJ6" s="98"/>
      <c r="QK6" s="98"/>
      <c r="QL6" s="98"/>
      <c r="QM6" s="98"/>
      <c r="QN6" s="98"/>
      <c r="QO6" s="98"/>
      <c r="QP6" s="98"/>
      <c r="QQ6" s="98"/>
      <c r="QR6" s="98"/>
      <c r="QS6" s="98"/>
      <c r="QT6" s="98"/>
      <c r="QU6" s="98"/>
      <c r="QV6" s="98"/>
      <c r="QW6" s="98"/>
      <c r="QX6" s="98"/>
      <c r="QY6" s="98"/>
      <c r="QZ6" s="98"/>
      <c r="RA6" s="98"/>
      <c r="RB6" s="98"/>
      <c r="RC6" s="98"/>
      <c r="RD6" s="98"/>
      <c r="RE6" s="98"/>
      <c r="RF6" s="98"/>
      <c r="RG6" s="98"/>
      <c r="RH6" s="98"/>
      <c r="RI6" s="98"/>
      <c r="RJ6" s="98"/>
      <c r="RK6" s="98"/>
      <c r="RL6" s="98"/>
      <c r="RM6" s="98"/>
      <c r="RN6" s="98"/>
      <c r="RO6" s="98"/>
      <c r="RP6" s="98"/>
      <c r="RQ6" s="98"/>
      <c r="RR6" s="98"/>
      <c r="RS6" s="98"/>
      <c r="RT6" s="98"/>
      <c r="RU6" s="98"/>
      <c r="RV6" s="98"/>
      <c r="RW6" s="98"/>
      <c r="RX6" s="98"/>
      <c r="RY6" s="98"/>
      <c r="RZ6" s="98"/>
      <c r="SA6" s="98"/>
      <c r="SB6" s="98"/>
      <c r="SC6" s="98"/>
      <c r="SD6" s="98"/>
      <c r="SE6" s="98"/>
      <c r="SF6" s="98"/>
      <c r="SG6" s="98"/>
      <c r="SH6" s="98"/>
      <c r="SI6" s="98"/>
      <c r="SJ6" s="98"/>
      <c r="SK6" s="98"/>
      <c r="SL6" s="98"/>
      <c r="SM6" s="98"/>
      <c r="SN6" s="98"/>
      <c r="SO6" s="98"/>
      <c r="SP6" s="98"/>
      <c r="SQ6" s="98"/>
      <c r="SR6" s="98"/>
      <c r="SS6" s="98"/>
      <c r="ST6" s="98"/>
      <c r="SU6" s="98"/>
      <c r="SV6" s="98"/>
      <c r="SW6" s="98"/>
      <c r="SX6" s="98"/>
      <c r="SY6" s="98"/>
      <c r="SZ6" s="98"/>
      <c r="TA6" s="98"/>
      <c r="TB6" s="98"/>
      <c r="TC6" s="98"/>
      <c r="TD6" s="98"/>
      <c r="TE6" s="98"/>
      <c r="TF6" s="98"/>
      <c r="TG6" s="98"/>
      <c r="TH6" s="98"/>
      <c r="TI6" s="98"/>
      <c r="TJ6" s="98"/>
      <c r="TK6" s="98"/>
      <c r="TL6" s="98"/>
      <c r="TM6" s="98"/>
      <c r="TN6" s="98"/>
      <c r="TO6" s="98"/>
      <c r="TP6" s="98"/>
      <c r="TQ6" s="98"/>
      <c r="TR6" s="98"/>
      <c r="TS6" s="98"/>
      <c r="TT6" s="98"/>
      <c r="TU6" s="98"/>
      <c r="TV6" s="98"/>
      <c r="TW6" s="98"/>
      <c r="TX6" s="98"/>
      <c r="TY6" s="98"/>
      <c r="TZ6" s="98"/>
      <c r="UA6" s="98"/>
      <c r="UB6" s="98"/>
      <c r="UC6" s="98"/>
      <c r="UD6" s="98"/>
      <c r="UE6" s="98"/>
      <c r="UF6" s="98"/>
      <c r="UG6" s="98"/>
      <c r="UH6" s="98"/>
      <c r="UI6" s="98"/>
      <c r="UJ6" s="98"/>
      <c r="UK6" s="98"/>
      <c r="UL6" s="98"/>
      <c r="UM6" s="98"/>
      <c r="UN6" s="98"/>
      <c r="UO6" s="98"/>
      <c r="UP6" s="98"/>
      <c r="UQ6" s="98"/>
      <c r="UR6" s="98"/>
      <c r="US6" s="98"/>
      <c r="UT6" s="98"/>
      <c r="UU6" s="98"/>
      <c r="UV6" s="98"/>
      <c r="UW6" s="98"/>
      <c r="UX6" s="98"/>
      <c r="UY6" s="98"/>
      <c r="UZ6" s="98"/>
      <c r="VA6" s="98"/>
      <c r="VB6" s="98"/>
      <c r="VC6" s="98"/>
      <c r="VD6" s="98"/>
      <c r="VE6" s="98"/>
      <c r="VF6" s="98"/>
      <c r="VG6" s="98"/>
      <c r="VH6" s="98"/>
      <c r="VI6" s="98"/>
      <c r="VJ6" s="98"/>
      <c r="VK6" s="98"/>
      <c r="VL6" s="98"/>
      <c r="VM6" s="98"/>
      <c r="VN6" s="98"/>
      <c r="VO6" s="98"/>
      <c r="VP6" s="98"/>
      <c r="VQ6" s="98"/>
      <c r="VR6" s="98"/>
      <c r="VS6" s="98"/>
      <c r="VT6" s="98"/>
      <c r="VU6" s="98"/>
      <c r="VV6" s="98"/>
      <c r="VW6" s="98"/>
      <c r="VX6" s="98"/>
      <c r="VY6" s="98"/>
      <c r="VZ6" s="98"/>
      <c r="WA6" s="98"/>
      <c r="WB6" s="98"/>
      <c r="WC6" s="98"/>
      <c r="WD6" s="98"/>
      <c r="WE6" s="98"/>
      <c r="WF6" s="98"/>
      <c r="WG6" s="98"/>
      <c r="WH6" s="98"/>
      <c r="WI6" s="98"/>
      <c r="WJ6" s="98"/>
      <c r="WK6" s="98"/>
      <c r="WL6" s="98"/>
      <c r="WM6" s="98"/>
      <c r="WN6" s="98"/>
      <c r="WO6" s="98"/>
      <c r="WP6" s="98"/>
      <c r="WQ6" s="98"/>
      <c r="WR6" s="98"/>
      <c r="WS6" s="98"/>
      <c r="WT6" s="98"/>
      <c r="WU6" s="98"/>
      <c r="WV6" s="98"/>
      <c r="WW6" s="98"/>
      <c r="WX6" s="98"/>
      <c r="WY6" s="98"/>
      <c r="WZ6" s="98"/>
      <c r="XA6" s="98"/>
      <c r="XB6" s="98"/>
      <c r="XC6" s="98"/>
      <c r="XD6" s="98"/>
      <c r="XE6" s="98"/>
      <c r="XF6" s="98"/>
      <c r="XG6" s="98"/>
      <c r="XH6" s="98"/>
      <c r="XI6" s="98"/>
      <c r="XJ6" s="98"/>
      <c r="XK6" s="98"/>
      <c r="XL6" s="98"/>
      <c r="XM6" s="98"/>
      <c r="XN6" s="98"/>
      <c r="XO6" s="98"/>
      <c r="XP6" s="98"/>
      <c r="XQ6" s="98"/>
      <c r="XR6" s="98"/>
      <c r="XS6" s="98"/>
      <c r="XT6" s="98"/>
      <c r="XU6" s="98"/>
      <c r="XV6" s="98"/>
      <c r="XW6" s="98"/>
      <c r="XX6" s="98"/>
      <c r="XY6" s="98"/>
      <c r="XZ6" s="98"/>
      <c r="YA6" s="98"/>
      <c r="YB6" s="98"/>
      <c r="YC6" s="98"/>
      <c r="YD6" s="98"/>
      <c r="YE6" s="98"/>
      <c r="YF6" s="98"/>
      <c r="YG6" s="98"/>
      <c r="YH6" s="98"/>
      <c r="YI6" s="98"/>
      <c r="YJ6" s="98"/>
      <c r="YK6" s="98"/>
      <c r="YL6" s="98"/>
      <c r="YM6" s="98"/>
      <c r="YN6" s="98"/>
      <c r="YO6" s="98"/>
      <c r="YP6" s="98"/>
      <c r="YQ6" s="98"/>
      <c r="YR6" s="98"/>
      <c r="YS6" s="98"/>
      <c r="YT6" s="98"/>
      <c r="YU6" s="98"/>
      <c r="YV6" s="98"/>
      <c r="YW6" s="98"/>
      <c r="YX6" s="98"/>
      <c r="YY6" s="98"/>
      <c r="YZ6" s="98"/>
      <c r="ZA6" s="98"/>
      <c r="ZB6" s="98"/>
      <c r="ZC6" s="98"/>
      <c r="ZD6" s="98"/>
      <c r="ZE6" s="98"/>
      <c r="ZF6" s="98"/>
      <c r="ZG6" s="98"/>
      <c r="ZH6" s="98"/>
      <c r="ZI6" s="98"/>
      <c r="ZJ6" s="98"/>
      <c r="ZK6" s="98"/>
      <c r="ZL6" s="98"/>
      <c r="ZM6" s="98"/>
      <c r="ZN6" s="98"/>
      <c r="ZO6" s="98"/>
      <c r="ZP6" s="98"/>
      <c r="ZQ6" s="98"/>
      <c r="ZR6" s="98"/>
      <c r="ZS6" s="98"/>
      <c r="ZT6" s="98"/>
      <c r="ZU6" s="98"/>
      <c r="ZV6" s="98"/>
      <c r="ZW6" s="98"/>
      <c r="ZX6" s="98"/>
      <c r="ZY6" s="98"/>
      <c r="ZZ6" s="98"/>
      <c r="AAA6" s="98"/>
      <c r="AAB6" s="98"/>
      <c r="AAC6" s="98"/>
      <c r="AAD6" s="98"/>
      <c r="AAE6" s="98"/>
      <c r="AAF6" s="98"/>
      <c r="AAG6" s="98"/>
      <c r="AAH6" s="98"/>
      <c r="AAI6" s="98"/>
      <c r="AAJ6" s="98"/>
      <c r="AAK6" s="98"/>
      <c r="AAL6" s="98"/>
      <c r="AAM6" s="98"/>
      <c r="AAN6" s="98"/>
      <c r="AAO6" s="98"/>
      <c r="AAP6" s="98"/>
      <c r="AAQ6" s="98"/>
      <c r="AAR6" s="98"/>
      <c r="AAS6" s="98"/>
      <c r="AAT6" s="98"/>
      <c r="AAU6" s="98"/>
      <c r="AAV6" s="98"/>
      <c r="AAW6" s="98"/>
      <c r="AAX6" s="98"/>
      <c r="AAY6" s="98"/>
      <c r="AAZ6" s="98"/>
      <c r="ABA6" s="98"/>
      <c r="ABB6" s="98"/>
      <c r="ABC6" s="98"/>
      <c r="ABD6" s="98"/>
      <c r="ABE6" s="98"/>
      <c r="ABF6" s="98"/>
      <c r="ABG6" s="98"/>
      <c r="ABH6" s="98"/>
      <c r="ABI6" s="98"/>
      <c r="ABJ6" s="98"/>
    </row>
    <row r="7" spans="1:738" ht="23.25" customHeight="1" x14ac:dyDescent="0.25">
      <c r="A7" s="79" t="s">
        <v>326</v>
      </c>
      <c r="B7" s="80" t="s">
        <v>80</v>
      </c>
      <c r="C7" s="81"/>
      <c r="D7" s="82"/>
      <c r="E7" s="156" t="s">
        <v>524</v>
      </c>
      <c r="I7" s="1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</row>
    <row r="8" spans="1:738" ht="42.75" x14ac:dyDescent="0.25">
      <c r="A8" s="46" t="s">
        <v>327</v>
      </c>
      <c r="B8" s="42" t="s">
        <v>118</v>
      </c>
      <c r="C8" s="30" t="s">
        <v>119</v>
      </c>
      <c r="D8" s="47"/>
      <c r="E8" s="157" t="s">
        <v>525</v>
      </c>
      <c r="I8" s="1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</row>
    <row r="9" spans="1:738" ht="85.5" x14ac:dyDescent="0.25">
      <c r="A9" s="46" t="s">
        <v>328</v>
      </c>
      <c r="B9" s="42" t="s">
        <v>81</v>
      </c>
      <c r="C9" s="30" t="s">
        <v>387</v>
      </c>
      <c r="D9" s="47"/>
      <c r="E9" s="158" t="s">
        <v>526</v>
      </c>
      <c r="I9" s="36"/>
      <c r="J9" s="13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</row>
    <row r="10" spans="1:738" s="12" customFormat="1" ht="327.75" x14ac:dyDescent="0.2">
      <c r="A10" s="46" t="s">
        <v>329</v>
      </c>
      <c r="B10" s="42" t="s">
        <v>388</v>
      </c>
      <c r="C10" s="30" t="s">
        <v>389</v>
      </c>
      <c r="D10" s="47"/>
      <c r="E10" s="159" t="s">
        <v>531</v>
      </c>
      <c r="G10" s="165"/>
      <c r="I10" s="1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</row>
    <row r="11" spans="1:738" s="12" customFormat="1" ht="142.5" x14ac:dyDescent="0.2">
      <c r="A11" s="79" t="s">
        <v>330</v>
      </c>
      <c r="B11" s="42" t="s">
        <v>103</v>
      </c>
      <c r="C11" s="29" t="s">
        <v>500</v>
      </c>
      <c r="D11" s="47"/>
      <c r="E11" s="164"/>
      <c r="G11" s="165"/>
      <c r="I11" s="1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</row>
    <row r="12" spans="1:738" s="12" customFormat="1" ht="121.5" customHeight="1" x14ac:dyDescent="0.2">
      <c r="A12" s="79" t="s">
        <v>331</v>
      </c>
      <c r="B12" s="42" t="s">
        <v>390</v>
      </c>
      <c r="C12" s="30" t="s">
        <v>392</v>
      </c>
      <c r="D12" s="47"/>
      <c r="E12" s="160" t="s">
        <v>528</v>
      </c>
      <c r="I12" s="1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</row>
    <row r="13" spans="1:738" ht="156.75" x14ac:dyDescent="0.25">
      <c r="A13" s="79" t="s">
        <v>332</v>
      </c>
      <c r="B13" s="42" t="s">
        <v>391</v>
      </c>
      <c r="C13" s="30"/>
      <c r="D13" s="47"/>
      <c r="E13" s="159" t="s">
        <v>530</v>
      </c>
      <c r="G13" s="165"/>
      <c r="I13" s="1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</row>
    <row r="14" spans="1:738" ht="36" x14ac:dyDescent="0.25">
      <c r="A14" s="79" t="s">
        <v>333</v>
      </c>
      <c r="B14" s="59" t="s">
        <v>82</v>
      </c>
      <c r="C14" s="30" t="s">
        <v>393</v>
      </c>
      <c r="D14" s="47" t="s">
        <v>0</v>
      </c>
      <c r="E14" s="161">
        <v>1640</v>
      </c>
      <c r="I14" s="1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</row>
    <row r="15" spans="1:738" ht="54" x14ac:dyDescent="0.25">
      <c r="A15" s="79" t="s">
        <v>334</v>
      </c>
      <c r="B15" s="42" t="s">
        <v>83</v>
      </c>
      <c r="C15" s="30" t="s">
        <v>394</v>
      </c>
      <c r="D15" s="47" t="s">
        <v>0</v>
      </c>
      <c r="E15" s="183"/>
      <c r="I15" s="1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</row>
    <row r="16" spans="1:738" s="12" customFormat="1" ht="54" x14ac:dyDescent="0.2">
      <c r="A16" s="79" t="s">
        <v>335</v>
      </c>
      <c r="B16" s="42" t="s">
        <v>395</v>
      </c>
      <c r="C16" s="30" t="s">
        <v>396</v>
      </c>
      <c r="D16" s="47" t="s">
        <v>2</v>
      </c>
      <c r="E16" s="184"/>
      <c r="I16" s="1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</row>
    <row r="17" spans="1:738" ht="28.5" x14ac:dyDescent="0.25">
      <c r="A17" s="79" t="s">
        <v>336</v>
      </c>
      <c r="B17" s="59" t="s">
        <v>104</v>
      </c>
      <c r="C17" s="26" t="s">
        <v>180</v>
      </c>
      <c r="D17" s="47"/>
      <c r="E17" s="162" t="s">
        <v>529</v>
      </c>
      <c r="I17" s="1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</row>
    <row r="18" spans="1:738" s="12" customFormat="1" x14ac:dyDescent="0.2">
      <c r="A18" s="79" t="s">
        <v>337</v>
      </c>
      <c r="B18" s="59" t="s">
        <v>84</v>
      </c>
      <c r="C18" s="26" t="s">
        <v>141</v>
      </c>
      <c r="D18" s="47"/>
      <c r="E18" s="163" t="s">
        <v>55</v>
      </c>
      <c r="I18" s="1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</row>
    <row r="19" spans="1:738" s="14" customFormat="1" ht="57" x14ac:dyDescent="0.2">
      <c r="A19" s="79" t="s">
        <v>338</v>
      </c>
      <c r="B19" s="60" t="s">
        <v>105</v>
      </c>
      <c r="C19" s="30" t="s">
        <v>397</v>
      </c>
      <c r="D19" s="47" t="s">
        <v>2</v>
      </c>
      <c r="E19" s="184"/>
      <c r="F19" s="12"/>
      <c r="G19" s="12"/>
      <c r="H19" s="12"/>
      <c r="I19" s="1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  <c r="ABB19" s="12"/>
      <c r="ABC19" s="12"/>
      <c r="ABD19" s="12"/>
      <c r="ABE19" s="12"/>
      <c r="ABF19" s="12"/>
      <c r="ABG19" s="12"/>
      <c r="ABH19" s="12"/>
      <c r="ABI19" s="12"/>
      <c r="ABJ19" s="12"/>
    </row>
    <row r="20" spans="1:738" s="12" customFormat="1" ht="54" x14ac:dyDescent="0.2">
      <c r="A20" s="79" t="s">
        <v>339</v>
      </c>
      <c r="B20" s="42" t="s">
        <v>85</v>
      </c>
      <c r="C20" s="30"/>
      <c r="D20" s="33" t="s">
        <v>23</v>
      </c>
      <c r="E20" s="184"/>
      <c r="I20" s="1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</row>
    <row r="21" spans="1:738" s="99" customFormat="1" ht="23.25" x14ac:dyDescent="0.2">
      <c r="A21" s="90" t="s">
        <v>224</v>
      </c>
      <c r="B21" s="91"/>
      <c r="C21" s="92"/>
      <c r="D21" s="94"/>
      <c r="E21" s="152"/>
      <c r="F21" s="98"/>
      <c r="G21" s="98"/>
      <c r="H21" s="98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  <c r="IX21" s="98"/>
      <c r="IY21" s="98"/>
      <c r="IZ21" s="98"/>
      <c r="JA21" s="98"/>
      <c r="JB21" s="98"/>
      <c r="JC21" s="98"/>
      <c r="JD21" s="98"/>
      <c r="JE21" s="98"/>
      <c r="JF21" s="98"/>
      <c r="JG21" s="98"/>
      <c r="JH21" s="98"/>
      <c r="JI21" s="98"/>
      <c r="JJ21" s="98"/>
      <c r="JK21" s="98"/>
      <c r="JL21" s="98"/>
      <c r="JM21" s="98"/>
      <c r="JN21" s="98"/>
      <c r="JO21" s="98"/>
      <c r="JP21" s="98"/>
      <c r="JQ21" s="98"/>
      <c r="JR21" s="98"/>
      <c r="JS21" s="98"/>
      <c r="JT21" s="98"/>
      <c r="JU21" s="98"/>
      <c r="JV21" s="98"/>
      <c r="JW21" s="98"/>
      <c r="JX21" s="98"/>
      <c r="JY21" s="98"/>
      <c r="JZ21" s="98"/>
      <c r="KA21" s="98"/>
      <c r="KB21" s="98"/>
      <c r="KC21" s="98"/>
      <c r="KD21" s="98"/>
      <c r="KE21" s="98"/>
      <c r="KF21" s="98"/>
      <c r="KG21" s="98"/>
      <c r="KH21" s="98"/>
      <c r="KI21" s="98"/>
      <c r="KJ21" s="98"/>
      <c r="KK21" s="98"/>
      <c r="KL21" s="98"/>
      <c r="KM21" s="98"/>
      <c r="KN21" s="98"/>
      <c r="KO21" s="98"/>
      <c r="KP21" s="98"/>
      <c r="KQ21" s="98"/>
      <c r="KR21" s="98"/>
      <c r="KS21" s="98"/>
      <c r="KT21" s="98"/>
      <c r="KU21" s="98"/>
      <c r="KV21" s="98"/>
      <c r="KW21" s="98"/>
      <c r="KX21" s="98"/>
      <c r="KY21" s="98"/>
      <c r="KZ21" s="98"/>
      <c r="LA21" s="98"/>
      <c r="LB21" s="98"/>
      <c r="LC21" s="98"/>
      <c r="LD21" s="98"/>
      <c r="LE21" s="98"/>
      <c r="LF21" s="98"/>
      <c r="LG21" s="98"/>
      <c r="LH21" s="98"/>
      <c r="LI21" s="98"/>
      <c r="LJ21" s="98"/>
      <c r="LK21" s="98"/>
      <c r="LL21" s="98"/>
      <c r="LM21" s="98"/>
      <c r="LN21" s="98"/>
      <c r="LO21" s="98"/>
      <c r="LP21" s="98"/>
      <c r="LQ21" s="98"/>
      <c r="LR21" s="98"/>
      <c r="LS21" s="98"/>
      <c r="LT21" s="98"/>
      <c r="LU21" s="98"/>
      <c r="LV21" s="98"/>
      <c r="LW21" s="98"/>
      <c r="LX21" s="98"/>
      <c r="LY21" s="98"/>
      <c r="LZ21" s="98"/>
      <c r="MA21" s="98"/>
      <c r="MB21" s="98"/>
      <c r="MC21" s="98"/>
      <c r="MD21" s="98"/>
      <c r="ME21" s="98"/>
      <c r="MF21" s="98"/>
      <c r="MG21" s="98"/>
      <c r="MH21" s="98"/>
      <c r="MI21" s="98"/>
      <c r="MJ21" s="98"/>
      <c r="MK21" s="98"/>
      <c r="ML21" s="98"/>
      <c r="MM21" s="98"/>
      <c r="MN21" s="98"/>
      <c r="MO21" s="98"/>
      <c r="MP21" s="98"/>
      <c r="MQ21" s="98"/>
      <c r="MR21" s="98"/>
      <c r="MS21" s="98"/>
      <c r="MT21" s="98"/>
      <c r="MU21" s="98"/>
      <c r="MV21" s="98"/>
      <c r="MW21" s="98"/>
      <c r="MX21" s="98"/>
      <c r="MY21" s="98"/>
      <c r="MZ21" s="98"/>
      <c r="NA21" s="98"/>
      <c r="NB21" s="98"/>
      <c r="NC21" s="98"/>
      <c r="ND21" s="98"/>
      <c r="NE21" s="98"/>
      <c r="NF21" s="98"/>
      <c r="NG21" s="98"/>
      <c r="NH21" s="98"/>
      <c r="NI21" s="98"/>
      <c r="NJ21" s="98"/>
      <c r="NK21" s="98"/>
      <c r="NL21" s="98"/>
      <c r="NM21" s="98"/>
      <c r="NN21" s="98"/>
      <c r="NO21" s="98"/>
      <c r="NP21" s="98"/>
      <c r="NQ21" s="98"/>
      <c r="NR21" s="98"/>
      <c r="NS21" s="98"/>
      <c r="NT21" s="98"/>
      <c r="NU21" s="98"/>
      <c r="NV21" s="98"/>
      <c r="NW21" s="98"/>
      <c r="NX21" s="98"/>
      <c r="NY21" s="98"/>
      <c r="NZ21" s="98"/>
      <c r="OA21" s="98"/>
      <c r="OB21" s="98"/>
      <c r="OC21" s="98"/>
      <c r="OD21" s="98"/>
      <c r="OE21" s="98"/>
      <c r="OF21" s="98"/>
      <c r="OG21" s="98"/>
      <c r="OH21" s="98"/>
      <c r="OI21" s="98"/>
      <c r="OJ21" s="98"/>
      <c r="OK21" s="98"/>
      <c r="OL21" s="98"/>
      <c r="OM21" s="98"/>
      <c r="ON21" s="98"/>
      <c r="OO21" s="98"/>
      <c r="OP21" s="98"/>
      <c r="OQ21" s="98"/>
      <c r="OR21" s="98"/>
      <c r="OS21" s="98"/>
      <c r="OT21" s="98"/>
      <c r="OU21" s="98"/>
      <c r="OV21" s="98"/>
      <c r="OW21" s="98"/>
      <c r="OX21" s="98"/>
      <c r="OY21" s="98"/>
      <c r="OZ21" s="98"/>
      <c r="PA21" s="98"/>
      <c r="PB21" s="98"/>
      <c r="PC21" s="98"/>
      <c r="PD21" s="98"/>
      <c r="PE21" s="98"/>
      <c r="PF21" s="98"/>
      <c r="PG21" s="98"/>
      <c r="PH21" s="98"/>
      <c r="PI21" s="98"/>
      <c r="PJ21" s="98"/>
      <c r="PK21" s="98"/>
      <c r="PL21" s="98"/>
      <c r="PM21" s="98"/>
      <c r="PN21" s="98"/>
      <c r="PO21" s="98"/>
      <c r="PP21" s="98"/>
      <c r="PQ21" s="98"/>
      <c r="PR21" s="98"/>
      <c r="PS21" s="98"/>
      <c r="PT21" s="98"/>
      <c r="PU21" s="98"/>
      <c r="PV21" s="98"/>
      <c r="PW21" s="98"/>
      <c r="PX21" s="98"/>
      <c r="PY21" s="98"/>
      <c r="PZ21" s="98"/>
      <c r="QA21" s="98"/>
      <c r="QB21" s="98"/>
      <c r="QC21" s="98"/>
      <c r="QD21" s="98"/>
      <c r="QE21" s="98"/>
      <c r="QF21" s="98"/>
      <c r="QG21" s="98"/>
      <c r="QH21" s="98"/>
      <c r="QI21" s="98"/>
      <c r="QJ21" s="98"/>
      <c r="QK21" s="98"/>
      <c r="QL21" s="98"/>
      <c r="QM21" s="98"/>
      <c r="QN21" s="98"/>
      <c r="QO21" s="98"/>
      <c r="QP21" s="98"/>
      <c r="QQ21" s="98"/>
      <c r="QR21" s="98"/>
      <c r="QS21" s="98"/>
      <c r="QT21" s="98"/>
      <c r="QU21" s="98"/>
      <c r="QV21" s="98"/>
      <c r="QW21" s="98"/>
      <c r="QX21" s="98"/>
      <c r="QY21" s="98"/>
      <c r="QZ21" s="98"/>
      <c r="RA21" s="98"/>
      <c r="RB21" s="98"/>
      <c r="RC21" s="98"/>
      <c r="RD21" s="98"/>
      <c r="RE21" s="98"/>
      <c r="RF21" s="98"/>
      <c r="RG21" s="98"/>
      <c r="RH21" s="98"/>
      <c r="RI21" s="98"/>
      <c r="RJ21" s="98"/>
      <c r="RK21" s="98"/>
      <c r="RL21" s="98"/>
      <c r="RM21" s="98"/>
      <c r="RN21" s="98"/>
      <c r="RO21" s="98"/>
      <c r="RP21" s="98"/>
      <c r="RQ21" s="98"/>
      <c r="RR21" s="98"/>
      <c r="RS21" s="98"/>
      <c r="RT21" s="98"/>
      <c r="RU21" s="98"/>
      <c r="RV21" s="98"/>
      <c r="RW21" s="98"/>
      <c r="RX21" s="98"/>
      <c r="RY21" s="98"/>
      <c r="RZ21" s="98"/>
      <c r="SA21" s="98"/>
      <c r="SB21" s="98"/>
      <c r="SC21" s="98"/>
      <c r="SD21" s="98"/>
      <c r="SE21" s="98"/>
      <c r="SF21" s="98"/>
      <c r="SG21" s="98"/>
      <c r="SH21" s="98"/>
      <c r="SI21" s="98"/>
      <c r="SJ21" s="98"/>
      <c r="SK21" s="98"/>
      <c r="SL21" s="98"/>
      <c r="SM21" s="98"/>
      <c r="SN21" s="98"/>
      <c r="SO21" s="98"/>
      <c r="SP21" s="98"/>
      <c r="SQ21" s="98"/>
      <c r="SR21" s="98"/>
      <c r="SS21" s="98"/>
      <c r="ST21" s="98"/>
      <c r="SU21" s="98"/>
      <c r="SV21" s="98"/>
      <c r="SW21" s="98"/>
      <c r="SX21" s="98"/>
      <c r="SY21" s="98"/>
      <c r="SZ21" s="98"/>
      <c r="TA21" s="98"/>
      <c r="TB21" s="98"/>
      <c r="TC21" s="98"/>
      <c r="TD21" s="98"/>
      <c r="TE21" s="98"/>
      <c r="TF21" s="98"/>
      <c r="TG21" s="98"/>
      <c r="TH21" s="98"/>
      <c r="TI21" s="98"/>
      <c r="TJ21" s="98"/>
      <c r="TK21" s="98"/>
      <c r="TL21" s="98"/>
      <c r="TM21" s="98"/>
      <c r="TN21" s="98"/>
      <c r="TO21" s="98"/>
      <c r="TP21" s="98"/>
      <c r="TQ21" s="98"/>
      <c r="TR21" s="98"/>
      <c r="TS21" s="98"/>
      <c r="TT21" s="98"/>
      <c r="TU21" s="98"/>
      <c r="TV21" s="98"/>
      <c r="TW21" s="98"/>
      <c r="TX21" s="98"/>
      <c r="TY21" s="98"/>
      <c r="TZ21" s="98"/>
      <c r="UA21" s="98"/>
      <c r="UB21" s="98"/>
      <c r="UC21" s="98"/>
      <c r="UD21" s="98"/>
      <c r="UE21" s="98"/>
      <c r="UF21" s="98"/>
      <c r="UG21" s="98"/>
      <c r="UH21" s="98"/>
      <c r="UI21" s="98"/>
      <c r="UJ21" s="98"/>
      <c r="UK21" s="98"/>
      <c r="UL21" s="98"/>
      <c r="UM21" s="98"/>
      <c r="UN21" s="98"/>
      <c r="UO21" s="98"/>
      <c r="UP21" s="98"/>
      <c r="UQ21" s="98"/>
      <c r="UR21" s="98"/>
      <c r="US21" s="98"/>
      <c r="UT21" s="98"/>
      <c r="UU21" s="98"/>
      <c r="UV21" s="98"/>
      <c r="UW21" s="98"/>
      <c r="UX21" s="98"/>
      <c r="UY21" s="98"/>
      <c r="UZ21" s="98"/>
      <c r="VA21" s="98"/>
      <c r="VB21" s="98"/>
      <c r="VC21" s="98"/>
      <c r="VD21" s="98"/>
      <c r="VE21" s="98"/>
      <c r="VF21" s="98"/>
      <c r="VG21" s="98"/>
      <c r="VH21" s="98"/>
      <c r="VI21" s="98"/>
      <c r="VJ21" s="98"/>
      <c r="VK21" s="98"/>
      <c r="VL21" s="98"/>
      <c r="VM21" s="98"/>
      <c r="VN21" s="98"/>
      <c r="VO21" s="98"/>
      <c r="VP21" s="98"/>
      <c r="VQ21" s="98"/>
      <c r="VR21" s="98"/>
      <c r="VS21" s="98"/>
      <c r="VT21" s="98"/>
      <c r="VU21" s="98"/>
      <c r="VV21" s="98"/>
      <c r="VW21" s="98"/>
      <c r="VX21" s="98"/>
      <c r="VY21" s="98"/>
      <c r="VZ21" s="98"/>
      <c r="WA21" s="98"/>
      <c r="WB21" s="98"/>
      <c r="WC21" s="98"/>
      <c r="WD21" s="98"/>
      <c r="WE21" s="98"/>
      <c r="WF21" s="98"/>
      <c r="WG21" s="98"/>
      <c r="WH21" s="98"/>
      <c r="WI21" s="98"/>
      <c r="WJ21" s="98"/>
      <c r="WK21" s="98"/>
      <c r="WL21" s="98"/>
      <c r="WM21" s="98"/>
      <c r="WN21" s="98"/>
      <c r="WO21" s="98"/>
      <c r="WP21" s="98"/>
      <c r="WQ21" s="98"/>
      <c r="WR21" s="98"/>
      <c r="WS21" s="98"/>
      <c r="WT21" s="98"/>
      <c r="WU21" s="98"/>
      <c r="WV21" s="98"/>
      <c r="WW21" s="98"/>
      <c r="WX21" s="98"/>
      <c r="WY21" s="98"/>
      <c r="WZ21" s="98"/>
      <c r="XA21" s="98"/>
      <c r="XB21" s="98"/>
      <c r="XC21" s="98"/>
      <c r="XD21" s="98"/>
      <c r="XE21" s="98"/>
      <c r="XF21" s="98"/>
      <c r="XG21" s="98"/>
      <c r="XH21" s="98"/>
      <c r="XI21" s="98"/>
      <c r="XJ21" s="98"/>
      <c r="XK21" s="98"/>
      <c r="XL21" s="98"/>
      <c r="XM21" s="98"/>
      <c r="XN21" s="98"/>
      <c r="XO21" s="98"/>
      <c r="XP21" s="98"/>
      <c r="XQ21" s="98"/>
      <c r="XR21" s="98"/>
      <c r="XS21" s="98"/>
      <c r="XT21" s="98"/>
      <c r="XU21" s="98"/>
      <c r="XV21" s="98"/>
      <c r="XW21" s="98"/>
      <c r="XX21" s="98"/>
      <c r="XY21" s="98"/>
      <c r="XZ21" s="98"/>
      <c r="YA21" s="98"/>
      <c r="YB21" s="98"/>
      <c r="YC21" s="98"/>
      <c r="YD21" s="98"/>
      <c r="YE21" s="98"/>
      <c r="YF21" s="98"/>
      <c r="YG21" s="98"/>
      <c r="YH21" s="98"/>
      <c r="YI21" s="98"/>
      <c r="YJ21" s="98"/>
      <c r="YK21" s="98"/>
      <c r="YL21" s="98"/>
      <c r="YM21" s="98"/>
      <c r="YN21" s="98"/>
      <c r="YO21" s="98"/>
      <c r="YP21" s="98"/>
      <c r="YQ21" s="98"/>
      <c r="YR21" s="98"/>
      <c r="YS21" s="98"/>
      <c r="YT21" s="98"/>
      <c r="YU21" s="98"/>
      <c r="YV21" s="98"/>
      <c r="YW21" s="98"/>
      <c r="YX21" s="98"/>
      <c r="YY21" s="98"/>
      <c r="YZ21" s="98"/>
      <c r="ZA21" s="98"/>
      <c r="ZB21" s="98"/>
      <c r="ZC21" s="98"/>
      <c r="ZD21" s="98"/>
      <c r="ZE21" s="98"/>
      <c r="ZF21" s="98"/>
      <c r="ZG21" s="98"/>
      <c r="ZH21" s="98"/>
      <c r="ZI21" s="98"/>
      <c r="ZJ21" s="98"/>
      <c r="ZK21" s="98"/>
      <c r="ZL21" s="98"/>
      <c r="ZM21" s="98"/>
      <c r="ZN21" s="98"/>
      <c r="ZO21" s="98"/>
      <c r="ZP21" s="98"/>
      <c r="ZQ21" s="98"/>
      <c r="ZR21" s="98"/>
      <c r="ZS21" s="98"/>
      <c r="ZT21" s="98"/>
      <c r="ZU21" s="98"/>
      <c r="ZV21" s="98"/>
      <c r="ZW21" s="98"/>
      <c r="ZX21" s="98"/>
      <c r="ZY21" s="98"/>
      <c r="ZZ21" s="98"/>
      <c r="AAA21" s="98"/>
      <c r="AAB21" s="98"/>
      <c r="AAC21" s="98"/>
      <c r="AAD21" s="98"/>
      <c r="AAE21" s="98"/>
      <c r="AAF21" s="98"/>
      <c r="AAG21" s="98"/>
      <c r="AAH21" s="98"/>
      <c r="AAI21" s="98"/>
      <c r="AAJ21" s="98"/>
      <c r="AAK21" s="98"/>
      <c r="AAL21" s="98"/>
      <c r="AAM21" s="98"/>
      <c r="AAN21" s="98"/>
      <c r="AAO21" s="98"/>
      <c r="AAP21" s="98"/>
      <c r="AAQ21" s="98"/>
      <c r="AAR21" s="98"/>
      <c r="AAS21" s="98"/>
      <c r="AAT21" s="98"/>
      <c r="AAU21" s="98"/>
      <c r="AAV21" s="98"/>
      <c r="AAW21" s="98"/>
      <c r="AAX21" s="98"/>
      <c r="AAY21" s="98"/>
      <c r="AAZ21" s="98"/>
      <c r="ABA21" s="98"/>
      <c r="ABB21" s="98"/>
      <c r="ABC21" s="98"/>
      <c r="ABD21" s="98"/>
      <c r="ABE21" s="98"/>
      <c r="ABF21" s="98"/>
      <c r="ABG21" s="98"/>
      <c r="ABH21" s="98"/>
      <c r="ABI21" s="98"/>
      <c r="ABJ21" s="98"/>
    </row>
    <row r="22" spans="1:738" ht="28.5" x14ac:dyDescent="0.25">
      <c r="A22" s="46" t="s">
        <v>230</v>
      </c>
      <c r="B22" s="42" t="s">
        <v>175</v>
      </c>
      <c r="C22" s="30" t="s">
        <v>86</v>
      </c>
      <c r="D22" s="47" t="s">
        <v>186</v>
      </c>
      <c r="E22" s="162">
        <v>0</v>
      </c>
      <c r="I22" s="1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</row>
    <row r="23" spans="1:738" ht="54" x14ac:dyDescent="0.25">
      <c r="A23" s="47" t="s">
        <v>231</v>
      </c>
      <c r="B23" s="42" t="s">
        <v>398</v>
      </c>
      <c r="C23" s="30"/>
      <c r="D23" s="47" t="s">
        <v>7</v>
      </c>
      <c r="E23" s="185">
        <v>43832</v>
      </c>
      <c r="I23" s="1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</row>
    <row r="24" spans="1:738" ht="36" x14ac:dyDescent="0.25">
      <c r="A24" s="46" t="s">
        <v>232</v>
      </c>
      <c r="B24" s="42" t="s">
        <v>399</v>
      </c>
      <c r="C24" s="30" t="s">
        <v>87</v>
      </c>
      <c r="D24" s="47" t="s">
        <v>8</v>
      </c>
      <c r="E24" s="182">
        <v>213</v>
      </c>
      <c r="G24" s="154" t="s">
        <v>544</v>
      </c>
      <c r="I24" s="1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</row>
    <row r="25" spans="1:738" s="12" customFormat="1" ht="36" x14ac:dyDescent="0.25">
      <c r="A25" s="46" t="s">
        <v>233</v>
      </c>
      <c r="B25" s="60" t="s">
        <v>400</v>
      </c>
      <c r="C25" s="26" t="s">
        <v>176</v>
      </c>
      <c r="D25" s="47" t="s">
        <v>402</v>
      </c>
      <c r="E25" s="186">
        <v>10</v>
      </c>
      <c r="I25" s="1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</row>
    <row r="26" spans="1:738" s="12" customFormat="1" ht="36" x14ac:dyDescent="0.2">
      <c r="A26" s="46" t="s">
        <v>234</v>
      </c>
      <c r="B26" s="60" t="s">
        <v>401</v>
      </c>
      <c r="C26" s="26" t="s">
        <v>403</v>
      </c>
      <c r="D26" s="47" t="s">
        <v>178</v>
      </c>
      <c r="E26" s="187" t="s">
        <v>527</v>
      </c>
      <c r="I26" s="1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</row>
    <row r="27" spans="1:738" s="12" customFormat="1" x14ac:dyDescent="0.25">
      <c r="A27" s="46" t="s">
        <v>235</v>
      </c>
      <c r="B27" s="60" t="s">
        <v>404</v>
      </c>
      <c r="C27" s="26" t="s">
        <v>142</v>
      </c>
      <c r="D27" s="47" t="s">
        <v>1</v>
      </c>
      <c r="E27" s="186">
        <v>2121</v>
      </c>
      <c r="G27" s="154" t="s">
        <v>544</v>
      </c>
      <c r="I27" s="1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</row>
    <row r="28" spans="1:738" s="12" customFormat="1" x14ac:dyDescent="0.25">
      <c r="A28" s="46" t="s">
        <v>236</v>
      </c>
      <c r="B28" s="60" t="s">
        <v>405</v>
      </c>
      <c r="C28" s="26" t="s">
        <v>177</v>
      </c>
      <c r="D28" s="47" t="s">
        <v>1</v>
      </c>
      <c r="E28" s="186">
        <v>0</v>
      </c>
      <c r="I28" s="1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</row>
    <row r="29" spans="1:738" s="12" customFormat="1" ht="42.75" x14ac:dyDescent="0.2">
      <c r="A29" s="46" t="s">
        <v>237</v>
      </c>
      <c r="B29" s="42" t="s">
        <v>406</v>
      </c>
      <c r="C29" s="30" t="s">
        <v>407</v>
      </c>
      <c r="D29" s="33" t="s">
        <v>179</v>
      </c>
      <c r="E29" s="192"/>
      <c r="I29" s="1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</row>
    <row r="30" spans="1:738" s="12" customFormat="1" ht="36" x14ac:dyDescent="0.25">
      <c r="A30" s="46" t="s">
        <v>238</v>
      </c>
      <c r="B30" s="42" t="s">
        <v>143</v>
      </c>
      <c r="C30" s="26" t="s">
        <v>145</v>
      </c>
      <c r="D30" s="33" t="s">
        <v>1</v>
      </c>
      <c r="E30" s="186">
        <v>15580</v>
      </c>
      <c r="G30" s="154" t="s">
        <v>544</v>
      </c>
      <c r="I30" s="1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38" s="12" customFormat="1" x14ac:dyDescent="0.25">
      <c r="A31" s="46" t="s">
        <v>239</v>
      </c>
      <c r="B31" s="42" t="s">
        <v>144</v>
      </c>
      <c r="C31" s="26" t="s">
        <v>411</v>
      </c>
      <c r="D31" s="47" t="s">
        <v>1</v>
      </c>
      <c r="E31" s="186">
        <v>0</v>
      </c>
      <c r="I31" s="1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</row>
    <row r="32" spans="1:738" s="12" customFormat="1" ht="57" x14ac:dyDescent="0.2">
      <c r="A32" s="46" t="s">
        <v>240</v>
      </c>
      <c r="B32" s="42" t="s">
        <v>408</v>
      </c>
      <c r="C32" s="29" t="s">
        <v>409</v>
      </c>
      <c r="D32" s="47" t="s">
        <v>120</v>
      </c>
      <c r="E32" s="187">
        <v>0</v>
      </c>
      <c r="I32" s="1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</row>
    <row r="33" spans="1:738" s="12" customFormat="1" ht="36" x14ac:dyDescent="0.2">
      <c r="A33" s="46" t="s">
        <v>241</v>
      </c>
      <c r="B33" s="60" t="s">
        <v>412</v>
      </c>
      <c r="C33" s="29" t="s">
        <v>340</v>
      </c>
      <c r="D33" s="47" t="s">
        <v>0</v>
      </c>
      <c r="E33" s="192"/>
      <c r="I33" s="1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</row>
    <row r="34" spans="1:738" s="12" customFormat="1" ht="36" x14ac:dyDescent="0.2">
      <c r="A34" s="46" t="s">
        <v>242</v>
      </c>
      <c r="B34" s="60" t="s">
        <v>413</v>
      </c>
      <c r="C34" s="29" t="s">
        <v>181</v>
      </c>
      <c r="D34" s="47" t="s">
        <v>0</v>
      </c>
      <c r="E34" s="192"/>
      <c r="I34" s="1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</row>
    <row r="35" spans="1:738" s="12" customFormat="1" ht="28.5" x14ac:dyDescent="0.25">
      <c r="A35" s="46" t="s">
        <v>243</v>
      </c>
      <c r="B35" s="42" t="s">
        <v>410</v>
      </c>
      <c r="C35" s="26" t="s">
        <v>183</v>
      </c>
      <c r="D35" s="47" t="s">
        <v>0</v>
      </c>
      <c r="E35" s="186"/>
      <c r="I35" s="1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</row>
    <row r="36" spans="1:738" s="12" customFormat="1" ht="57" x14ac:dyDescent="0.25">
      <c r="A36" s="46" t="s">
        <v>244</v>
      </c>
      <c r="B36" s="42" t="s">
        <v>182</v>
      </c>
      <c r="C36" s="30" t="s">
        <v>184</v>
      </c>
      <c r="D36" s="47" t="s">
        <v>0</v>
      </c>
      <c r="E36" s="186"/>
      <c r="I36" s="1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</row>
    <row r="37" spans="1:738" x14ac:dyDescent="0.25">
      <c r="A37" s="46" t="s">
        <v>245</v>
      </c>
      <c r="B37" s="59" t="s">
        <v>4</v>
      </c>
      <c r="C37" s="26"/>
      <c r="D37" s="46" t="s">
        <v>0</v>
      </c>
      <c r="E37" s="186">
        <v>1029.22</v>
      </c>
      <c r="G37" s="154" t="s">
        <v>545</v>
      </c>
      <c r="I37" s="1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</row>
    <row r="38" spans="1:738" x14ac:dyDescent="0.25">
      <c r="A38" s="46" t="s">
        <v>246</v>
      </c>
      <c r="B38" s="59" t="s">
        <v>5</v>
      </c>
      <c r="C38" s="26"/>
      <c r="D38" s="46" t="s">
        <v>0</v>
      </c>
      <c r="E38" s="186">
        <v>548.5</v>
      </c>
      <c r="I38" s="1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</row>
    <row r="39" spans="1:738" s="203" customFormat="1" ht="36" x14ac:dyDescent="0.25">
      <c r="A39" s="199" t="s">
        <v>247</v>
      </c>
      <c r="B39" s="63" t="s">
        <v>146</v>
      </c>
      <c r="C39" s="27"/>
      <c r="D39" s="61" t="s">
        <v>114</v>
      </c>
      <c r="E39" s="204">
        <v>50079.659400000004</v>
      </c>
      <c r="F39" s="200"/>
      <c r="G39" s="200" t="s">
        <v>557</v>
      </c>
      <c r="H39" s="200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1"/>
      <c r="BM39" s="201"/>
      <c r="BN39" s="201"/>
      <c r="BO39" s="201"/>
      <c r="BP39" s="201"/>
      <c r="BQ39" s="201"/>
      <c r="BR39" s="201"/>
      <c r="BS39" s="201"/>
      <c r="BT39" s="201"/>
      <c r="BU39" s="202"/>
      <c r="BV39" s="202"/>
      <c r="BW39" s="202"/>
      <c r="BX39" s="202"/>
      <c r="BY39" s="202"/>
      <c r="BZ39" s="202"/>
      <c r="CA39" s="202"/>
      <c r="CB39" s="202"/>
      <c r="CC39" s="202"/>
      <c r="CD39" s="202"/>
      <c r="CE39" s="202"/>
      <c r="CF39" s="202"/>
      <c r="CG39" s="202"/>
      <c r="CH39" s="202"/>
      <c r="CI39" s="202"/>
      <c r="CJ39" s="202"/>
      <c r="CK39" s="202"/>
      <c r="CL39" s="202"/>
      <c r="CM39" s="202"/>
      <c r="CN39" s="202"/>
      <c r="CO39" s="202"/>
      <c r="CP39" s="202"/>
      <c r="CQ39" s="202"/>
      <c r="CR39" s="202"/>
      <c r="CS39" s="202"/>
      <c r="CT39" s="202"/>
      <c r="CU39" s="202"/>
      <c r="CV39" s="202"/>
      <c r="CW39" s="202"/>
      <c r="CX39" s="202"/>
      <c r="CY39" s="202"/>
      <c r="CZ39" s="202"/>
      <c r="DA39" s="202"/>
      <c r="DB39" s="202"/>
      <c r="DC39" s="202"/>
      <c r="DD39" s="202"/>
      <c r="DE39" s="202"/>
      <c r="DF39" s="202"/>
      <c r="DG39" s="202"/>
      <c r="DH39" s="202"/>
      <c r="DI39" s="202"/>
      <c r="DJ39" s="202"/>
      <c r="DK39" s="202"/>
      <c r="DL39" s="202"/>
      <c r="DM39" s="202"/>
      <c r="DN39" s="202"/>
      <c r="DO39" s="202"/>
      <c r="DP39" s="202"/>
      <c r="DQ39" s="202"/>
      <c r="DR39" s="202"/>
      <c r="DS39" s="202"/>
      <c r="DT39" s="202"/>
      <c r="DU39" s="202"/>
      <c r="DV39" s="202"/>
      <c r="DW39" s="202"/>
      <c r="DX39" s="202"/>
      <c r="DY39" s="202"/>
      <c r="DZ39" s="202"/>
      <c r="EA39" s="202"/>
      <c r="EB39" s="202"/>
      <c r="EC39" s="202"/>
      <c r="ED39" s="202"/>
      <c r="EE39" s="202"/>
      <c r="EF39" s="202"/>
      <c r="EG39" s="202"/>
      <c r="EH39" s="202"/>
      <c r="EI39" s="202"/>
      <c r="EJ39" s="202"/>
      <c r="EK39" s="202"/>
      <c r="EL39" s="202"/>
      <c r="EM39" s="202"/>
      <c r="EN39" s="202"/>
      <c r="EO39" s="202"/>
      <c r="EP39" s="202"/>
      <c r="EQ39" s="202"/>
      <c r="ER39" s="202"/>
      <c r="ES39" s="202"/>
      <c r="ET39" s="202"/>
      <c r="EU39" s="202"/>
      <c r="EV39" s="202"/>
      <c r="EW39" s="202"/>
      <c r="EX39" s="202"/>
      <c r="EY39" s="202"/>
      <c r="EZ39" s="202"/>
      <c r="FA39" s="202"/>
      <c r="FB39" s="202"/>
      <c r="FC39" s="202"/>
      <c r="FD39" s="202"/>
      <c r="FE39" s="202"/>
      <c r="FF39" s="202"/>
      <c r="FG39" s="202"/>
      <c r="FH39" s="202"/>
      <c r="FI39" s="202"/>
      <c r="FJ39" s="202"/>
      <c r="FK39" s="202"/>
      <c r="FL39" s="202"/>
      <c r="FM39" s="202"/>
      <c r="FN39" s="202"/>
      <c r="FO39" s="202"/>
      <c r="FP39" s="202"/>
      <c r="FQ39" s="202"/>
      <c r="FR39" s="202"/>
      <c r="FS39" s="202"/>
      <c r="FT39" s="202"/>
      <c r="FU39" s="202"/>
      <c r="FV39" s="202"/>
      <c r="FW39" s="202"/>
      <c r="FX39" s="202"/>
      <c r="FY39" s="202"/>
      <c r="FZ39" s="202"/>
      <c r="GA39" s="202"/>
      <c r="GB39" s="202"/>
      <c r="GC39" s="202"/>
      <c r="GD39" s="202"/>
      <c r="GE39" s="202"/>
      <c r="GF39" s="202"/>
      <c r="GG39" s="202"/>
      <c r="GH39" s="202"/>
      <c r="GI39" s="202"/>
      <c r="GJ39" s="202"/>
      <c r="GK39" s="202"/>
      <c r="GL39" s="202"/>
      <c r="GM39" s="202"/>
      <c r="GN39" s="202"/>
      <c r="GO39" s="202"/>
      <c r="GP39" s="202"/>
      <c r="GQ39" s="202"/>
      <c r="GR39" s="202"/>
      <c r="GS39" s="202"/>
      <c r="GT39" s="202"/>
      <c r="GU39" s="202"/>
      <c r="GV39" s="202"/>
      <c r="GW39" s="202"/>
      <c r="GX39" s="202"/>
      <c r="GY39" s="202"/>
      <c r="GZ39" s="202"/>
      <c r="HA39" s="202"/>
      <c r="HB39" s="202"/>
      <c r="HC39" s="202"/>
      <c r="HD39" s="202"/>
      <c r="HE39" s="202"/>
      <c r="HF39" s="202"/>
      <c r="HG39" s="202"/>
      <c r="HH39" s="202"/>
      <c r="HI39" s="202"/>
      <c r="HJ39" s="202"/>
      <c r="HK39" s="202"/>
      <c r="HL39" s="202"/>
      <c r="HM39" s="202"/>
      <c r="HN39" s="202"/>
      <c r="HO39" s="202"/>
      <c r="HP39" s="202"/>
      <c r="HQ39" s="202"/>
      <c r="HR39" s="202"/>
      <c r="HS39" s="202"/>
      <c r="HT39" s="202"/>
      <c r="HU39" s="202"/>
      <c r="HV39" s="202"/>
      <c r="HW39" s="202"/>
      <c r="HX39" s="202"/>
      <c r="HY39" s="202"/>
      <c r="HZ39" s="202"/>
      <c r="IA39" s="202"/>
      <c r="IB39" s="202"/>
      <c r="IC39" s="202"/>
      <c r="ID39" s="202"/>
      <c r="IE39" s="202"/>
      <c r="IF39" s="202"/>
      <c r="IG39" s="202"/>
      <c r="IH39" s="202"/>
      <c r="II39" s="202"/>
      <c r="IJ39" s="202"/>
      <c r="IK39" s="202"/>
      <c r="IL39" s="202"/>
      <c r="IM39" s="202"/>
      <c r="IN39" s="202"/>
      <c r="IO39" s="202"/>
      <c r="IP39" s="202"/>
      <c r="IQ39" s="202"/>
      <c r="IR39" s="202"/>
      <c r="IS39" s="202"/>
      <c r="IT39" s="202"/>
      <c r="IU39" s="202"/>
      <c r="IV39" s="202"/>
      <c r="IW39" s="202"/>
      <c r="IX39" s="202"/>
      <c r="IY39" s="202"/>
      <c r="IZ39" s="202"/>
      <c r="JA39" s="202"/>
      <c r="JB39" s="202"/>
      <c r="JC39" s="202"/>
      <c r="JD39" s="202"/>
      <c r="JE39" s="202"/>
      <c r="JF39" s="202"/>
      <c r="JG39" s="202"/>
      <c r="JH39" s="202"/>
      <c r="JI39" s="202"/>
      <c r="JJ39" s="202"/>
      <c r="JK39" s="202"/>
      <c r="JL39" s="202"/>
      <c r="JM39" s="202"/>
      <c r="JN39" s="202"/>
      <c r="JO39" s="202"/>
      <c r="JP39" s="202"/>
      <c r="JQ39" s="202"/>
      <c r="JR39" s="202"/>
      <c r="JS39" s="202"/>
      <c r="JT39" s="202"/>
      <c r="JU39" s="202"/>
      <c r="JV39" s="202"/>
      <c r="JW39" s="202"/>
      <c r="JX39" s="202"/>
      <c r="JY39" s="202"/>
      <c r="JZ39" s="202"/>
      <c r="KA39" s="202"/>
      <c r="KB39" s="202"/>
      <c r="KC39" s="202"/>
      <c r="KD39" s="202"/>
      <c r="KE39" s="202"/>
      <c r="KF39" s="202"/>
      <c r="KG39" s="202"/>
      <c r="KH39" s="202"/>
      <c r="KI39" s="202"/>
      <c r="KJ39" s="202"/>
      <c r="KK39" s="202"/>
      <c r="KL39" s="202"/>
      <c r="KM39" s="202"/>
      <c r="KN39" s="202"/>
      <c r="KO39" s="202"/>
      <c r="KP39" s="202"/>
      <c r="KQ39" s="202"/>
      <c r="KR39" s="202"/>
      <c r="KS39" s="202"/>
      <c r="KT39" s="202"/>
      <c r="KU39" s="202"/>
      <c r="KV39" s="202"/>
      <c r="KW39" s="202"/>
      <c r="KX39" s="202"/>
      <c r="KY39" s="202"/>
      <c r="KZ39" s="202"/>
      <c r="LA39" s="202"/>
      <c r="LB39" s="202"/>
      <c r="LC39" s="202"/>
      <c r="LD39" s="202"/>
      <c r="LE39" s="202"/>
      <c r="LF39" s="202"/>
      <c r="LG39" s="202"/>
      <c r="LH39" s="202"/>
      <c r="LI39" s="202"/>
      <c r="LJ39" s="202"/>
      <c r="LK39" s="202"/>
      <c r="LL39" s="202"/>
      <c r="LM39" s="202"/>
      <c r="LN39" s="202"/>
      <c r="LO39" s="202"/>
      <c r="LP39" s="202"/>
      <c r="LQ39" s="202"/>
      <c r="LR39" s="202"/>
      <c r="LS39" s="202"/>
      <c r="LT39" s="202"/>
      <c r="LU39" s="202"/>
      <c r="LV39" s="202"/>
      <c r="LW39" s="202"/>
      <c r="LX39" s="202"/>
      <c r="LY39" s="202"/>
      <c r="LZ39" s="202"/>
      <c r="MA39" s="202"/>
      <c r="MB39" s="202"/>
      <c r="MC39" s="202"/>
      <c r="MD39" s="202"/>
      <c r="ME39" s="202"/>
      <c r="MF39" s="202"/>
      <c r="MG39" s="202"/>
      <c r="MH39" s="202"/>
      <c r="MI39" s="202"/>
      <c r="MJ39" s="202"/>
      <c r="MK39" s="202"/>
      <c r="ML39" s="202"/>
      <c r="MM39" s="202"/>
      <c r="MN39" s="202"/>
      <c r="MO39" s="202"/>
      <c r="MP39" s="202"/>
      <c r="MQ39" s="202"/>
      <c r="MR39" s="202"/>
      <c r="MS39" s="202"/>
      <c r="MT39" s="202"/>
      <c r="MU39" s="202"/>
      <c r="MV39" s="202"/>
      <c r="MW39" s="202"/>
      <c r="MX39" s="202"/>
      <c r="MY39" s="202"/>
      <c r="MZ39" s="202"/>
      <c r="NA39" s="202"/>
      <c r="NB39" s="202"/>
      <c r="NC39" s="202"/>
      <c r="ND39" s="202"/>
      <c r="NE39" s="202"/>
      <c r="NF39" s="202"/>
      <c r="NG39" s="202"/>
      <c r="NH39" s="202"/>
      <c r="NI39" s="202"/>
      <c r="NJ39" s="202"/>
      <c r="NK39" s="202"/>
      <c r="NL39" s="202"/>
      <c r="NM39" s="202"/>
      <c r="NN39" s="202"/>
      <c r="NO39" s="202"/>
      <c r="NP39" s="202"/>
      <c r="NQ39" s="202"/>
      <c r="NR39" s="202"/>
      <c r="NS39" s="202"/>
      <c r="NT39" s="202"/>
      <c r="NU39" s="202"/>
      <c r="NV39" s="202"/>
      <c r="NW39" s="202"/>
      <c r="NX39" s="202"/>
      <c r="NY39" s="202"/>
      <c r="NZ39" s="202"/>
      <c r="OA39" s="202"/>
      <c r="OB39" s="202"/>
      <c r="OC39" s="202"/>
      <c r="OD39" s="202"/>
      <c r="OE39" s="202"/>
      <c r="OF39" s="202"/>
      <c r="OG39" s="202"/>
      <c r="OH39" s="202"/>
      <c r="OI39" s="202"/>
      <c r="OJ39" s="202"/>
      <c r="OK39" s="202"/>
      <c r="OL39" s="202"/>
      <c r="OM39" s="202"/>
      <c r="ON39" s="202"/>
      <c r="OO39" s="202"/>
      <c r="OP39" s="202"/>
      <c r="OQ39" s="202"/>
      <c r="OR39" s="202"/>
      <c r="OS39" s="202"/>
      <c r="OT39" s="202"/>
      <c r="OU39" s="202"/>
      <c r="OV39" s="202"/>
      <c r="OW39" s="202"/>
      <c r="OX39" s="202"/>
      <c r="OY39" s="202"/>
      <c r="OZ39" s="202"/>
      <c r="PA39" s="202"/>
      <c r="PB39" s="202"/>
      <c r="PC39" s="202"/>
      <c r="PD39" s="202"/>
      <c r="PE39" s="202"/>
      <c r="PF39" s="202"/>
      <c r="PG39" s="202"/>
      <c r="PH39" s="202"/>
      <c r="PI39" s="202"/>
      <c r="PJ39" s="202"/>
      <c r="PK39" s="202"/>
      <c r="PL39" s="202"/>
      <c r="PM39" s="202"/>
      <c r="PN39" s="202"/>
      <c r="PO39" s="202"/>
      <c r="PP39" s="202"/>
      <c r="PQ39" s="202"/>
      <c r="PR39" s="202"/>
      <c r="PS39" s="202"/>
      <c r="PT39" s="202"/>
      <c r="PU39" s="202"/>
      <c r="PV39" s="202"/>
      <c r="PW39" s="202"/>
      <c r="PX39" s="202"/>
      <c r="PY39" s="202"/>
      <c r="PZ39" s="202"/>
      <c r="QA39" s="202"/>
      <c r="QB39" s="202"/>
      <c r="QC39" s="202"/>
      <c r="QD39" s="202"/>
      <c r="QE39" s="202"/>
      <c r="QF39" s="202"/>
      <c r="QG39" s="202"/>
      <c r="QH39" s="202"/>
      <c r="QI39" s="202"/>
      <c r="QJ39" s="202"/>
      <c r="QK39" s="202"/>
      <c r="QL39" s="202"/>
      <c r="QM39" s="202"/>
      <c r="QN39" s="202"/>
      <c r="QO39" s="202"/>
      <c r="QP39" s="202"/>
      <c r="QQ39" s="202"/>
      <c r="QR39" s="202"/>
      <c r="QS39" s="202"/>
      <c r="QT39" s="202"/>
      <c r="QU39" s="202"/>
      <c r="QV39" s="202"/>
      <c r="QW39" s="202"/>
      <c r="QX39" s="202"/>
      <c r="QY39" s="202"/>
      <c r="QZ39" s="202"/>
      <c r="RA39" s="202"/>
      <c r="RB39" s="202"/>
      <c r="RC39" s="202"/>
      <c r="RD39" s="202"/>
      <c r="RE39" s="202"/>
      <c r="RF39" s="202"/>
      <c r="RG39" s="202"/>
      <c r="RH39" s="202"/>
      <c r="RI39" s="202"/>
      <c r="RJ39" s="202"/>
      <c r="RK39" s="202"/>
      <c r="RL39" s="202"/>
      <c r="RM39" s="202"/>
      <c r="RN39" s="202"/>
      <c r="RO39" s="202"/>
      <c r="RP39" s="202"/>
      <c r="RQ39" s="202"/>
      <c r="RR39" s="202"/>
      <c r="RS39" s="202"/>
      <c r="RT39" s="202"/>
      <c r="RU39" s="202"/>
      <c r="RV39" s="202"/>
      <c r="RW39" s="202"/>
      <c r="RX39" s="202"/>
      <c r="RY39" s="202"/>
      <c r="RZ39" s="202"/>
      <c r="SA39" s="202"/>
      <c r="SB39" s="202"/>
      <c r="SC39" s="202"/>
      <c r="SD39" s="202"/>
      <c r="SE39" s="202"/>
      <c r="SF39" s="202"/>
      <c r="SG39" s="202"/>
      <c r="SH39" s="202"/>
      <c r="SI39" s="202"/>
      <c r="SJ39" s="202"/>
      <c r="SK39" s="202"/>
      <c r="SL39" s="202"/>
      <c r="SM39" s="202"/>
      <c r="SN39" s="202"/>
      <c r="SO39" s="202"/>
      <c r="SP39" s="202"/>
      <c r="SQ39" s="202"/>
      <c r="SR39" s="202"/>
      <c r="SS39" s="202"/>
      <c r="ST39" s="202"/>
      <c r="SU39" s="202"/>
      <c r="SV39" s="202"/>
      <c r="SW39" s="202"/>
      <c r="SX39" s="202"/>
      <c r="SY39" s="202"/>
      <c r="SZ39" s="202"/>
      <c r="TA39" s="202"/>
      <c r="TB39" s="202"/>
      <c r="TC39" s="202"/>
      <c r="TD39" s="202"/>
      <c r="TE39" s="202"/>
      <c r="TF39" s="202"/>
      <c r="TG39" s="202"/>
      <c r="TH39" s="202"/>
      <c r="TI39" s="202"/>
      <c r="TJ39" s="202"/>
      <c r="TK39" s="202"/>
      <c r="TL39" s="202"/>
      <c r="TM39" s="202"/>
      <c r="TN39" s="202"/>
      <c r="TO39" s="202"/>
      <c r="TP39" s="202"/>
      <c r="TQ39" s="202"/>
      <c r="TR39" s="202"/>
      <c r="TS39" s="202"/>
      <c r="TT39" s="202"/>
      <c r="TU39" s="202"/>
      <c r="TV39" s="202"/>
      <c r="TW39" s="202"/>
      <c r="TX39" s="202"/>
      <c r="TY39" s="202"/>
      <c r="TZ39" s="202"/>
      <c r="UA39" s="202"/>
      <c r="UB39" s="202"/>
      <c r="UC39" s="202"/>
      <c r="UD39" s="202"/>
      <c r="UE39" s="202"/>
      <c r="UF39" s="202"/>
      <c r="UG39" s="202"/>
      <c r="UH39" s="202"/>
      <c r="UI39" s="202"/>
      <c r="UJ39" s="202"/>
      <c r="UK39" s="202"/>
      <c r="UL39" s="202"/>
      <c r="UM39" s="202"/>
      <c r="UN39" s="202"/>
      <c r="UO39" s="202"/>
      <c r="UP39" s="202"/>
      <c r="UQ39" s="202"/>
      <c r="UR39" s="202"/>
      <c r="US39" s="202"/>
      <c r="UT39" s="202"/>
      <c r="UU39" s="202"/>
      <c r="UV39" s="202"/>
      <c r="UW39" s="202"/>
      <c r="UX39" s="202"/>
      <c r="UY39" s="202"/>
      <c r="UZ39" s="202"/>
      <c r="VA39" s="202"/>
      <c r="VB39" s="202"/>
      <c r="VC39" s="202"/>
      <c r="VD39" s="202"/>
      <c r="VE39" s="202"/>
      <c r="VF39" s="202"/>
      <c r="VG39" s="202"/>
      <c r="VH39" s="202"/>
      <c r="VI39" s="202"/>
      <c r="VJ39" s="202"/>
      <c r="VK39" s="202"/>
      <c r="VL39" s="202"/>
      <c r="VM39" s="202"/>
      <c r="VN39" s="202"/>
      <c r="VO39" s="202"/>
      <c r="VP39" s="202"/>
      <c r="VQ39" s="202"/>
      <c r="VR39" s="202"/>
      <c r="VS39" s="202"/>
      <c r="VT39" s="202"/>
      <c r="VU39" s="202"/>
      <c r="VV39" s="202"/>
      <c r="VW39" s="202"/>
      <c r="VX39" s="202"/>
      <c r="VY39" s="202"/>
      <c r="VZ39" s="202"/>
      <c r="WA39" s="202"/>
      <c r="WB39" s="202"/>
      <c r="WC39" s="202"/>
      <c r="WD39" s="202"/>
      <c r="WE39" s="202"/>
      <c r="WF39" s="202"/>
      <c r="WG39" s="202"/>
      <c r="WH39" s="202"/>
      <c r="WI39" s="202"/>
      <c r="WJ39" s="202"/>
      <c r="WK39" s="202"/>
      <c r="WL39" s="202"/>
      <c r="WM39" s="202"/>
      <c r="WN39" s="202"/>
      <c r="WO39" s="202"/>
      <c r="WP39" s="202"/>
      <c r="WQ39" s="202"/>
      <c r="WR39" s="202"/>
      <c r="WS39" s="202"/>
      <c r="WT39" s="202"/>
      <c r="WU39" s="202"/>
      <c r="WV39" s="202"/>
      <c r="WW39" s="202"/>
      <c r="WX39" s="202"/>
      <c r="WY39" s="202"/>
      <c r="WZ39" s="202"/>
      <c r="XA39" s="202"/>
      <c r="XB39" s="202"/>
      <c r="XC39" s="202"/>
      <c r="XD39" s="202"/>
      <c r="XE39" s="202"/>
      <c r="XF39" s="202"/>
      <c r="XG39" s="202"/>
      <c r="XH39" s="202"/>
      <c r="XI39" s="202"/>
      <c r="XJ39" s="202"/>
      <c r="XK39" s="202"/>
      <c r="XL39" s="202"/>
      <c r="XM39" s="202"/>
      <c r="XN39" s="202"/>
      <c r="XO39" s="202"/>
      <c r="XP39" s="202"/>
      <c r="XQ39" s="202"/>
      <c r="XR39" s="202"/>
      <c r="XS39" s="202"/>
      <c r="XT39" s="202"/>
      <c r="XU39" s="202"/>
      <c r="XV39" s="202"/>
      <c r="XW39" s="202"/>
      <c r="XX39" s="202"/>
      <c r="XY39" s="202"/>
      <c r="XZ39" s="202"/>
      <c r="YA39" s="202"/>
      <c r="YB39" s="202"/>
      <c r="YC39" s="202"/>
      <c r="YD39" s="202"/>
      <c r="YE39" s="202"/>
      <c r="YF39" s="202"/>
      <c r="YG39" s="202"/>
      <c r="YH39" s="202"/>
      <c r="YI39" s="202"/>
      <c r="YJ39" s="202"/>
      <c r="YK39" s="202"/>
      <c r="YL39" s="202"/>
      <c r="YM39" s="202"/>
      <c r="YN39" s="202"/>
      <c r="YO39" s="202"/>
      <c r="YP39" s="202"/>
      <c r="YQ39" s="202"/>
      <c r="YR39" s="202"/>
      <c r="YS39" s="202"/>
      <c r="YT39" s="202"/>
      <c r="YU39" s="202"/>
      <c r="YV39" s="202"/>
      <c r="YW39" s="202"/>
      <c r="YX39" s="202"/>
      <c r="YY39" s="202"/>
      <c r="YZ39" s="202"/>
      <c r="ZA39" s="202"/>
      <c r="ZB39" s="202"/>
      <c r="ZC39" s="202"/>
      <c r="ZD39" s="202"/>
      <c r="ZE39" s="202"/>
      <c r="ZF39" s="202"/>
      <c r="ZG39" s="202"/>
      <c r="ZH39" s="202"/>
      <c r="ZI39" s="202"/>
      <c r="ZJ39" s="202"/>
      <c r="ZK39" s="202"/>
      <c r="ZL39" s="202"/>
      <c r="ZM39" s="202"/>
      <c r="ZN39" s="202"/>
      <c r="ZO39" s="202"/>
      <c r="ZP39" s="202"/>
      <c r="ZQ39" s="202"/>
      <c r="ZR39" s="202"/>
      <c r="ZS39" s="202"/>
      <c r="ZT39" s="202"/>
      <c r="ZU39" s="202"/>
      <c r="ZV39" s="202"/>
      <c r="ZW39" s="202"/>
      <c r="ZX39" s="202"/>
      <c r="ZY39" s="202"/>
      <c r="ZZ39" s="202"/>
      <c r="AAA39" s="202"/>
      <c r="AAB39" s="202"/>
      <c r="AAC39" s="202"/>
      <c r="AAD39" s="202"/>
      <c r="AAE39" s="202"/>
      <c r="AAF39" s="202"/>
      <c r="AAG39" s="202"/>
      <c r="AAH39" s="202"/>
      <c r="AAI39" s="202"/>
      <c r="AAJ39" s="202"/>
      <c r="AAK39" s="202"/>
      <c r="AAL39" s="202"/>
      <c r="AAM39" s="202"/>
      <c r="AAN39" s="202"/>
      <c r="AAO39" s="202"/>
      <c r="AAP39" s="202"/>
      <c r="AAQ39" s="202"/>
      <c r="AAR39" s="202"/>
      <c r="AAS39" s="202"/>
      <c r="AAT39" s="202"/>
      <c r="AAU39" s="202"/>
      <c r="AAV39" s="202"/>
      <c r="AAW39" s="202"/>
      <c r="AAX39" s="202"/>
      <c r="AAY39" s="202"/>
      <c r="AAZ39" s="202"/>
      <c r="ABA39" s="202"/>
      <c r="ABB39" s="202"/>
      <c r="ABC39" s="202"/>
      <c r="ABD39" s="202"/>
      <c r="ABE39" s="202"/>
      <c r="ABF39" s="202"/>
      <c r="ABG39" s="202"/>
      <c r="ABH39" s="202"/>
      <c r="ABI39" s="202"/>
      <c r="ABJ39" s="202"/>
    </row>
    <row r="40" spans="1:738" ht="36" x14ac:dyDescent="0.25">
      <c r="A40" s="46" t="s">
        <v>248</v>
      </c>
      <c r="B40" s="63" t="s">
        <v>501</v>
      </c>
      <c r="C40" s="26" t="s">
        <v>140</v>
      </c>
      <c r="D40" s="46" t="s">
        <v>3</v>
      </c>
      <c r="E40" s="196">
        <v>112897</v>
      </c>
      <c r="I40" s="1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</row>
    <row r="41" spans="1:738" s="17" customFormat="1" x14ac:dyDescent="0.25">
      <c r="A41" s="46" t="s">
        <v>249</v>
      </c>
      <c r="B41" s="60" t="s">
        <v>185</v>
      </c>
      <c r="C41" s="28"/>
      <c r="D41" s="46" t="s">
        <v>3</v>
      </c>
      <c r="E41" s="196">
        <v>158298</v>
      </c>
      <c r="I41" s="37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</row>
    <row r="42" spans="1:738" s="17" customFormat="1" ht="36" x14ac:dyDescent="0.25">
      <c r="A42" s="46" t="s">
        <v>250</v>
      </c>
      <c r="B42" s="60" t="s">
        <v>414</v>
      </c>
      <c r="C42" s="85"/>
      <c r="D42" s="46" t="s">
        <v>7</v>
      </c>
      <c r="E42" s="205">
        <v>0</v>
      </c>
      <c r="I42" s="37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</row>
    <row r="43" spans="1:738" s="12" customFormat="1" ht="54" x14ac:dyDescent="0.25">
      <c r="A43" s="46" t="s">
        <v>251</v>
      </c>
      <c r="B43" s="42" t="s">
        <v>415</v>
      </c>
      <c r="C43" s="29" t="s">
        <v>188</v>
      </c>
      <c r="D43" s="50" t="s">
        <v>187</v>
      </c>
      <c r="E43" s="205"/>
      <c r="I43" s="1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</row>
    <row r="44" spans="1:738" ht="54" x14ac:dyDescent="0.25">
      <c r="A44" s="46" t="s">
        <v>252</v>
      </c>
      <c r="B44" s="59" t="s">
        <v>106</v>
      </c>
      <c r="C44" s="34"/>
      <c r="D44" s="46"/>
      <c r="E44" s="206" t="s">
        <v>562</v>
      </c>
      <c r="I44" s="1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</row>
    <row r="45" spans="1:738" s="12" customFormat="1" ht="75" x14ac:dyDescent="0.25">
      <c r="A45" s="46" t="s">
        <v>253</v>
      </c>
      <c r="B45" s="59" t="s">
        <v>416</v>
      </c>
      <c r="C45" s="30" t="s">
        <v>417</v>
      </c>
      <c r="D45" s="46"/>
      <c r="E45" s="206" t="s">
        <v>563</v>
      </c>
      <c r="I45" s="1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</row>
    <row r="46" spans="1:738" ht="54" x14ac:dyDescent="0.25">
      <c r="A46" s="46" t="s">
        <v>254</v>
      </c>
      <c r="B46" s="59" t="s">
        <v>26</v>
      </c>
      <c r="C46" s="26"/>
      <c r="D46" s="46" t="s">
        <v>1</v>
      </c>
      <c r="E46" s="186"/>
      <c r="I46" s="1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</row>
    <row r="47" spans="1:738" ht="72" x14ac:dyDescent="0.25">
      <c r="A47" s="46" t="s">
        <v>255</v>
      </c>
      <c r="B47" s="59" t="s">
        <v>27</v>
      </c>
      <c r="C47" s="21"/>
      <c r="D47" s="47" t="s">
        <v>1</v>
      </c>
      <c r="E47" s="186"/>
      <c r="I47" s="1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</row>
    <row r="48" spans="1:738" s="19" customFormat="1" ht="42.75" x14ac:dyDescent="0.25">
      <c r="A48" s="46" t="s">
        <v>256</v>
      </c>
      <c r="B48" s="59" t="s">
        <v>6</v>
      </c>
      <c r="C48" s="30" t="s">
        <v>189</v>
      </c>
      <c r="D48" s="47" t="s">
        <v>7</v>
      </c>
      <c r="E48" s="186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</row>
    <row r="49" spans="1:738" s="15" customFormat="1" ht="90.75" thickBot="1" x14ac:dyDescent="0.25">
      <c r="A49" s="46" t="s">
        <v>257</v>
      </c>
      <c r="B49" s="42" t="s">
        <v>418</v>
      </c>
      <c r="C49" s="30" t="s">
        <v>419</v>
      </c>
      <c r="D49" s="46" t="s">
        <v>7</v>
      </c>
      <c r="E49" s="192"/>
      <c r="F49" s="12"/>
      <c r="G49" s="12"/>
      <c r="H49" s="12"/>
      <c r="I49" s="1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2"/>
      <c r="OF49" s="12"/>
      <c r="OG49" s="12"/>
      <c r="OH49" s="12"/>
      <c r="OI49" s="12"/>
      <c r="OJ49" s="12"/>
      <c r="OK49" s="12"/>
      <c r="OL49" s="12"/>
      <c r="OM49" s="12"/>
      <c r="ON49" s="12"/>
      <c r="OO49" s="12"/>
      <c r="OP49" s="12"/>
      <c r="OQ49" s="12"/>
      <c r="OR49" s="12"/>
      <c r="OS49" s="12"/>
      <c r="OT49" s="12"/>
      <c r="OU49" s="12"/>
      <c r="OV49" s="12"/>
      <c r="OW49" s="12"/>
      <c r="OX49" s="12"/>
      <c r="OY49" s="12"/>
      <c r="OZ49" s="12"/>
      <c r="PA49" s="12"/>
      <c r="PB49" s="12"/>
      <c r="PC49" s="12"/>
      <c r="PD49" s="12"/>
      <c r="PE49" s="12"/>
      <c r="PF49" s="12"/>
      <c r="PG49" s="12"/>
      <c r="PH49" s="12"/>
      <c r="PI49" s="12"/>
      <c r="PJ49" s="12"/>
      <c r="PK49" s="12"/>
      <c r="PL49" s="12"/>
      <c r="PM49" s="12"/>
      <c r="PN49" s="12"/>
      <c r="PO49" s="12"/>
      <c r="PP49" s="12"/>
      <c r="PQ49" s="12"/>
      <c r="PR49" s="12"/>
      <c r="PS49" s="12"/>
      <c r="PT49" s="12"/>
      <c r="PU49" s="12"/>
      <c r="PV49" s="12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12"/>
      <c r="RJ49" s="12"/>
      <c r="RK49" s="12"/>
      <c r="RL49" s="12"/>
      <c r="RM49" s="12"/>
      <c r="RN49" s="12"/>
      <c r="RO49" s="12"/>
      <c r="RP49" s="12"/>
      <c r="RQ49" s="12"/>
      <c r="RR49" s="12"/>
      <c r="RS49" s="12"/>
      <c r="RT49" s="12"/>
      <c r="RU49" s="12"/>
      <c r="RV49" s="12"/>
      <c r="RW49" s="12"/>
      <c r="RX49" s="12"/>
      <c r="RY49" s="12"/>
      <c r="RZ49" s="12"/>
      <c r="SA49" s="12"/>
      <c r="SB49" s="12"/>
      <c r="SC49" s="12"/>
      <c r="SD49" s="12"/>
      <c r="SE49" s="12"/>
      <c r="SF49" s="12"/>
      <c r="SG49" s="12"/>
      <c r="SH49" s="12"/>
      <c r="SI49" s="12"/>
      <c r="SJ49" s="12"/>
      <c r="SK49" s="12"/>
      <c r="SL49" s="12"/>
      <c r="SM49" s="12"/>
      <c r="SN49" s="12"/>
      <c r="SO49" s="12"/>
      <c r="SP49" s="12"/>
      <c r="SQ49" s="12"/>
      <c r="SR49" s="12"/>
      <c r="SS49" s="12"/>
      <c r="ST49" s="12"/>
      <c r="SU49" s="12"/>
      <c r="SV49" s="12"/>
      <c r="SW49" s="12"/>
      <c r="SX49" s="12"/>
      <c r="SY49" s="12"/>
      <c r="SZ49" s="12"/>
      <c r="TA49" s="12"/>
      <c r="TB49" s="12"/>
      <c r="TC49" s="12"/>
      <c r="TD49" s="12"/>
      <c r="TE49" s="12"/>
      <c r="TF49" s="12"/>
      <c r="TG49" s="12"/>
      <c r="TH49" s="12"/>
      <c r="TI49" s="12"/>
      <c r="TJ49" s="12"/>
      <c r="TK49" s="12"/>
      <c r="TL49" s="12"/>
      <c r="TM49" s="12"/>
      <c r="TN49" s="12"/>
      <c r="TO49" s="12"/>
      <c r="TP49" s="12"/>
      <c r="TQ49" s="12"/>
      <c r="TR49" s="12"/>
      <c r="TS49" s="12"/>
      <c r="TT49" s="12"/>
      <c r="TU49" s="12"/>
      <c r="TV49" s="12"/>
      <c r="TW49" s="12"/>
      <c r="TX49" s="12"/>
      <c r="TY49" s="12"/>
      <c r="TZ49" s="12"/>
      <c r="UA49" s="12"/>
      <c r="UB49" s="12"/>
      <c r="UC49" s="12"/>
      <c r="UD49" s="12"/>
      <c r="UE49" s="12"/>
      <c r="UF49" s="12"/>
      <c r="UG49" s="12"/>
      <c r="UH49" s="12"/>
      <c r="UI49" s="12"/>
      <c r="UJ49" s="12"/>
      <c r="UK49" s="12"/>
      <c r="UL49" s="12"/>
      <c r="UM49" s="12"/>
      <c r="UN49" s="12"/>
      <c r="UO49" s="12"/>
      <c r="UP49" s="12"/>
      <c r="UQ49" s="12"/>
      <c r="UR49" s="12"/>
      <c r="US49" s="12"/>
      <c r="UT49" s="12"/>
      <c r="UU49" s="12"/>
      <c r="UV49" s="12"/>
      <c r="UW49" s="12"/>
      <c r="UX49" s="12"/>
      <c r="UY49" s="12"/>
      <c r="UZ49" s="12"/>
      <c r="VA49" s="12"/>
      <c r="VB49" s="12"/>
      <c r="VC49" s="12"/>
      <c r="VD49" s="12"/>
      <c r="VE49" s="12"/>
      <c r="VF49" s="12"/>
      <c r="VG49" s="12"/>
      <c r="VH49" s="12"/>
      <c r="VI49" s="12"/>
      <c r="VJ49" s="12"/>
      <c r="VK49" s="12"/>
      <c r="VL49" s="12"/>
      <c r="VM49" s="12"/>
      <c r="VN49" s="12"/>
      <c r="VO49" s="12"/>
      <c r="VP49" s="12"/>
      <c r="VQ49" s="12"/>
      <c r="VR49" s="12"/>
      <c r="VS49" s="12"/>
      <c r="VT49" s="12"/>
      <c r="VU49" s="12"/>
      <c r="VV49" s="12"/>
      <c r="VW49" s="12"/>
      <c r="VX49" s="12"/>
      <c r="VY49" s="12"/>
      <c r="VZ49" s="12"/>
      <c r="WA49" s="12"/>
      <c r="WB49" s="12"/>
      <c r="WC49" s="12"/>
      <c r="WD49" s="12"/>
      <c r="WE49" s="12"/>
      <c r="WF49" s="12"/>
      <c r="WG49" s="12"/>
      <c r="WH49" s="12"/>
      <c r="WI49" s="12"/>
      <c r="WJ49" s="12"/>
      <c r="WK49" s="12"/>
      <c r="WL49" s="12"/>
      <c r="WM49" s="12"/>
      <c r="WN49" s="12"/>
      <c r="WO49" s="12"/>
      <c r="WP49" s="12"/>
      <c r="WQ49" s="12"/>
      <c r="WR49" s="12"/>
      <c r="WS49" s="12"/>
      <c r="WT49" s="12"/>
      <c r="WU49" s="12"/>
      <c r="WV49" s="12"/>
      <c r="WW49" s="12"/>
      <c r="WX49" s="12"/>
      <c r="WY49" s="12"/>
      <c r="WZ49" s="12"/>
      <c r="XA49" s="12"/>
      <c r="XB49" s="12"/>
      <c r="XC49" s="12"/>
      <c r="XD49" s="12"/>
      <c r="XE49" s="12"/>
      <c r="XF49" s="12"/>
      <c r="XG49" s="12"/>
      <c r="XH49" s="12"/>
      <c r="XI49" s="12"/>
      <c r="XJ49" s="12"/>
      <c r="XK49" s="12"/>
      <c r="XL49" s="12"/>
      <c r="XM49" s="12"/>
      <c r="XN49" s="12"/>
      <c r="XO49" s="12"/>
      <c r="XP49" s="12"/>
      <c r="XQ49" s="12"/>
      <c r="XR49" s="12"/>
      <c r="XS49" s="12"/>
      <c r="XT49" s="12"/>
      <c r="XU49" s="12"/>
      <c r="XV49" s="12"/>
      <c r="XW49" s="12"/>
      <c r="XX49" s="12"/>
      <c r="XY49" s="12"/>
      <c r="XZ49" s="12"/>
      <c r="YA49" s="12"/>
      <c r="YB49" s="12"/>
      <c r="YC49" s="12"/>
      <c r="YD49" s="12"/>
      <c r="YE49" s="12"/>
      <c r="YF49" s="12"/>
      <c r="YG49" s="12"/>
      <c r="YH49" s="12"/>
      <c r="YI49" s="12"/>
      <c r="YJ49" s="12"/>
      <c r="YK49" s="12"/>
      <c r="YL49" s="12"/>
      <c r="YM49" s="12"/>
      <c r="YN49" s="12"/>
      <c r="YO49" s="12"/>
      <c r="YP49" s="12"/>
      <c r="YQ49" s="12"/>
      <c r="YR49" s="12"/>
      <c r="YS49" s="12"/>
      <c r="YT49" s="12"/>
      <c r="YU49" s="12"/>
      <c r="YV49" s="12"/>
      <c r="YW49" s="12"/>
      <c r="YX49" s="12"/>
      <c r="YY49" s="12"/>
      <c r="YZ49" s="12"/>
      <c r="ZA49" s="12"/>
      <c r="ZB49" s="12"/>
      <c r="ZC49" s="12"/>
      <c r="ZD49" s="12"/>
      <c r="ZE49" s="12"/>
      <c r="ZF49" s="12"/>
      <c r="ZG49" s="12"/>
      <c r="ZH49" s="12"/>
      <c r="ZI49" s="12"/>
      <c r="ZJ49" s="12"/>
      <c r="ZK49" s="12"/>
      <c r="ZL49" s="12"/>
      <c r="ZM49" s="12"/>
      <c r="ZN49" s="12"/>
      <c r="ZO49" s="12"/>
      <c r="ZP49" s="12"/>
      <c r="ZQ49" s="12"/>
      <c r="ZR49" s="12"/>
      <c r="ZS49" s="12"/>
      <c r="ZT49" s="12"/>
      <c r="ZU49" s="12"/>
      <c r="ZV49" s="12"/>
      <c r="ZW49" s="12"/>
      <c r="ZX49" s="12"/>
      <c r="ZY49" s="12"/>
      <c r="ZZ49" s="12"/>
      <c r="AAA49" s="12"/>
      <c r="AAB49" s="12"/>
      <c r="AAC49" s="12"/>
      <c r="AAD49" s="12"/>
      <c r="AAE49" s="12"/>
      <c r="AAF49" s="12"/>
      <c r="AAG49" s="12"/>
      <c r="AAH49" s="12"/>
      <c r="AAI49" s="12"/>
      <c r="AAJ49" s="12"/>
      <c r="AAK49" s="12"/>
      <c r="AAL49" s="12"/>
      <c r="AAM49" s="12"/>
      <c r="AAN49" s="12"/>
      <c r="AAO49" s="12"/>
      <c r="AAP49" s="12"/>
      <c r="AAQ49" s="12"/>
      <c r="AAR49" s="12"/>
      <c r="AAS49" s="12"/>
      <c r="AAT49" s="12"/>
      <c r="AAU49" s="12"/>
      <c r="AAV49" s="12"/>
      <c r="AAW49" s="12"/>
      <c r="AAX49" s="12"/>
      <c r="AAY49" s="12"/>
      <c r="AAZ49" s="12"/>
      <c r="ABA49" s="12"/>
      <c r="ABB49" s="12"/>
      <c r="ABC49" s="12"/>
      <c r="ABD49" s="12"/>
      <c r="ABE49" s="12"/>
      <c r="ABF49" s="12"/>
      <c r="ABG49" s="12"/>
      <c r="ABH49" s="12"/>
      <c r="ABI49" s="12"/>
      <c r="ABJ49" s="12"/>
    </row>
    <row r="50" spans="1:738" s="99" customFormat="1" ht="23.25" x14ac:dyDescent="0.2">
      <c r="A50" s="90" t="s">
        <v>223</v>
      </c>
      <c r="B50" s="91"/>
      <c r="C50" s="92"/>
      <c r="D50" s="94"/>
      <c r="E50" s="152"/>
      <c r="F50" s="98"/>
      <c r="G50" s="98"/>
      <c r="H50" s="98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98"/>
      <c r="CR50" s="98"/>
      <c r="CS50" s="98"/>
      <c r="CT50" s="98"/>
      <c r="CU50" s="98"/>
      <c r="CV50" s="98"/>
      <c r="CW50" s="98"/>
      <c r="CX50" s="98"/>
      <c r="CY50" s="98"/>
      <c r="CZ50" s="98"/>
      <c r="DA50" s="98"/>
      <c r="DB50" s="98"/>
      <c r="DC50" s="98"/>
      <c r="DD50" s="98"/>
      <c r="DE50" s="98"/>
      <c r="DF50" s="98"/>
      <c r="DG50" s="98"/>
      <c r="DH50" s="98"/>
      <c r="DI50" s="98"/>
      <c r="DJ50" s="98"/>
      <c r="DK50" s="98"/>
      <c r="DL50" s="98"/>
      <c r="DM50" s="98"/>
      <c r="DN50" s="98"/>
      <c r="DO50" s="98"/>
      <c r="DP50" s="98"/>
      <c r="DQ50" s="98"/>
      <c r="DR50" s="98"/>
      <c r="DS50" s="98"/>
      <c r="DT50" s="98"/>
      <c r="DU50" s="98"/>
      <c r="DV50" s="98"/>
      <c r="DW50" s="98"/>
      <c r="DX50" s="98"/>
      <c r="DY50" s="98"/>
      <c r="DZ50" s="98"/>
      <c r="EA50" s="98"/>
      <c r="EB50" s="98"/>
      <c r="EC50" s="98"/>
      <c r="ED50" s="98"/>
      <c r="EE50" s="98"/>
      <c r="EF50" s="98"/>
      <c r="EG50" s="98"/>
      <c r="EH50" s="98"/>
      <c r="EI50" s="98"/>
      <c r="EJ50" s="98"/>
      <c r="EK50" s="98"/>
      <c r="EL50" s="98"/>
      <c r="EM50" s="98"/>
      <c r="EN50" s="98"/>
      <c r="EO50" s="98"/>
      <c r="EP50" s="98"/>
      <c r="EQ50" s="98"/>
      <c r="ER50" s="98"/>
      <c r="ES50" s="98"/>
      <c r="ET50" s="98"/>
      <c r="EU50" s="98"/>
      <c r="EV50" s="98"/>
      <c r="EW50" s="98"/>
      <c r="EX50" s="98"/>
      <c r="EY50" s="98"/>
      <c r="EZ50" s="98"/>
      <c r="FA50" s="98"/>
      <c r="FB50" s="98"/>
      <c r="FC50" s="98"/>
      <c r="FD50" s="98"/>
      <c r="FE50" s="98"/>
      <c r="FF50" s="98"/>
      <c r="FG50" s="98"/>
      <c r="FH50" s="98"/>
      <c r="FI50" s="98"/>
      <c r="FJ50" s="98"/>
      <c r="FK50" s="98"/>
      <c r="FL50" s="98"/>
      <c r="FM50" s="98"/>
      <c r="FN50" s="98"/>
      <c r="FO50" s="98"/>
      <c r="FP50" s="98"/>
      <c r="FQ50" s="98"/>
      <c r="FR50" s="98"/>
      <c r="FS50" s="98"/>
      <c r="FT50" s="98"/>
      <c r="FU50" s="98"/>
      <c r="FV50" s="98"/>
      <c r="FW50" s="98"/>
      <c r="FX50" s="98"/>
      <c r="FY50" s="98"/>
      <c r="FZ50" s="98"/>
      <c r="GA50" s="98"/>
      <c r="GB50" s="98"/>
      <c r="GC50" s="98"/>
      <c r="GD50" s="98"/>
      <c r="GE50" s="98"/>
      <c r="GF50" s="98"/>
      <c r="GG50" s="98"/>
      <c r="GH50" s="98"/>
      <c r="GI50" s="98"/>
      <c r="GJ50" s="98"/>
      <c r="GK50" s="98"/>
      <c r="GL50" s="98"/>
      <c r="GM50" s="98"/>
      <c r="GN50" s="98"/>
      <c r="GO50" s="98"/>
      <c r="GP50" s="98"/>
      <c r="GQ50" s="98"/>
      <c r="GR50" s="98"/>
      <c r="GS50" s="98"/>
      <c r="GT50" s="98"/>
      <c r="GU50" s="98"/>
      <c r="GV50" s="98"/>
      <c r="GW50" s="98"/>
      <c r="GX50" s="98"/>
      <c r="GY50" s="98"/>
      <c r="GZ50" s="98"/>
      <c r="HA50" s="98"/>
      <c r="HB50" s="98"/>
      <c r="HC50" s="98"/>
      <c r="HD50" s="98"/>
      <c r="HE50" s="98"/>
      <c r="HF50" s="98"/>
      <c r="HG50" s="98"/>
      <c r="HH50" s="98"/>
      <c r="HI50" s="98"/>
      <c r="HJ50" s="98"/>
      <c r="HK50" s="98"/>
      <c r="HL50" s="98"/>
      <c r="HM50" s="98"/>
      <c r="HN50" s="98"/>
      <c r="HO50" s="98"/>
      <c r="HP50" s="98"/>
      <c r="HQ50" s="98"/>
      <c r="HR50" s="98"/>
      <c r="HS50" s="98"/>
      <c r="HT50" s="98"/>
      <c r="HU50" s="98"/>
      <c r="HV50" s="98"/>
      <c r="HW50" s="98"/>
      <c r="HX50" s="98"/>
      <c r="HY50" s="98"/>
      <c r="HZ50" s="98"/>
      <c r="IA50" s="98"/>
      <c r="IB50" s="98"/>
      <c r="IC50" s="98"/>
      <c r="ID50" s="98"/>
      <c r="IE50" s="98"/>
      <c r="IF50" s="98"/>
      <c r="IG50" s="98"/>
      <c r="IH50" s="98"/>
      <c r="II50" s="98"/>
      <c r="IJ50" s="98"/>
      <c r="IK50" s="98"/>
      <c r="IL50" s="98"/>
      <c r="IM50" s="98"/>
      <c r="IN50" s="98"/>
      <c r="IO50" s="98"/>
      <c r="IP50" s="98"/>
      <c r="IQ50" s="98"/>
      <c r="IR50" s="98"/>
      <c r="IS50" s="98"/>
      <c r="IT50" s="98"/>
      <c r="IU50" s="98"/>
      <c r="IV50" s="98"/>
      <c r="IW50" s="98"/>
      <c r="IX50" s="98"/>
      <c r="IY50" s="98"/>
      <c r="IZ50" s="98"/>
      <c r="JA50" s="98"/>
      <c r="JB50" s="98"/>
      <c r="JC50" s="98"/>
      <c r="JD50" s="98"/>
      <c r="JE50" s="98"/>
      <c r="JF50" s="98"/>
      <c r="JG50" s="98"/>
      <c r="JH50" s="98"/>
      <c r="JI50" s="98"/>
      <c r="JJ50" s="98"/>
      <c r="JK50" s="98"/>
      <c r="JL50" s="98"/>
      <c r="JM50" s="98"/>
      <c r="JN50" s="98"/>
      <c r="JO50" s="98"/>
      <c r="JP50" s="98"/>
      <c r="JQ50" s="98"/>
      <c r="JR50" s="98"/>
      <c r="JS50" s="98"/>
      <c r="JT50" s="98"/>
      <c r="JU50" s="98"/>
      <c r="JV50" s="98"/>
      <c r="JW50" s="98"/>
      <c r="JX50" s="98"/>
      <c r="JY50" s="98"/>
      <c r="JZ50" s="98"/>
      <c r="KA50" s="98"/>
      <c r="KB50" s="98"/>
      <c r="KC50" s="98"/>
      <c r="KD50" s="98"/>
      <c r="KE50" s="98"/>
      <c r="KF50" s="98"/>
      <c r="KG50" s="98"/>
      <c r="KH50" s="98"/>
      <c r="KI50" s="98"/>
      <c r="KJ50" s="98"/>
      <c r="KK50" s="98"/>
      <c r="KL50" s="98"/>
      <c r="KM50" s="98"/>
      <c r="KN50" s="98"/>
      <c r="KO50" s="98"/>
      <c r="KP50" s="98"/>
      <c r="KQ50" s="98"/>
      <c r="KR50" s="98"/>
      <c r="KS50" s="98"/>
      <c r="KT50" s="98"/>
      <c r="KU50" s="98"/>
      <c r="KV50" s="98"/>
      <c r="KW50" s="98"/>
      <c r="KX50" s="98"/>
      <c r="KY50" s="98"/>
      <c r="KZ50" s="98"/>
      <c r="LA50" s="98"/>
      <c r="LB50" s="98"/>
      <c r="LC50" s="98"/>
      <c r="LD50" s="98"/>
      <c r="LE50" s="98"/>
      <c r="LF50" s="98"/>
      <c r="LG50" s="98"/>
      <c r="LH50" s="98"/>
      <c r="LI50" s="98"/>
      <c r="LJ50" s="98"/>
      <c r="LK50" s="98"/>
      <c r="LL50" s="98"/>
      <c r="LM50" s="98"/>
      <c r="LN50" s="98"/>
      <c r="LO50" s="98"/>
      <c r="LP50" s="98"/>
      <c r="LQ50" s="98"/>
      <c r="LR50" s="98"/>
      <c r="LS50" s="98"/>
      <c r="LT50" s="98"/>
      <c r="LU50" s="98"/>
      <c r="LV50" s="98"/>
      <c r="LW50" s="98"/>
      <c r="LX50" s="98"/>
      <c r="LY50" s="98"/>
      <c r="LZ50" s="98"/>
      <c r="MA50" s="98"/>
      <c r="MB50" s="98"/>
      <c r="MC50" s="98"/>
      <c r="MD50" s="98"/>
      <c r="ME50" s="98"/>
      <c r="MF50" s="98"/>
      <c r="MG50" s="98"/>
      <c r="MH50" s="98"/>
      <c r="MI50" s="98"/>
      <c r="MJ50" s="98"/>
      <c r="MK50" s="98"/>
      <c r="ML50" s="98"/>
      <c r="MM50" s="98"/>
      <c r="MN50" s="98"/>
      <c r="MO50" s="98"/>
      <c r="MP50" s="98"/>
      <c r="MQ50" s="98"/>
      <c r="MR50" s="98"/>
      <c r="MS50" s="98"/>
      <c r="MT50" s="98"/>
      <c r="MU50" s="98"/>
      <c r="MV50" s="98"/>
      <c r="MW50" s="98"/>
      <c r="MX50" s="98"/>
      <c r="MY50" s="98"/>
      <c r="MZ50" s="98"/>
      <c r="NA50" s="98"/>
      <c r="NB50" s="98"/>
      <c r="NC50" s="98"/>
      <c r="ND50" s="98"/>
      <c r="NE50" s="98"/>
      <c r="NF50" s="98"/>
      <c r="NG50" s="98"/>
      <c r="NH50" s="98"/>
      <c r="NI50" s="98"/>
      <c r="NJ50" s="98"/>
      <c r="NK50" s="98"/>
      <c r="NL50" s="98"/>
      <c r="NM50" s="98"/>
      <c r="NN50" s="98"/>
      <c r="NO50" s="98"/>
      <c r="NP50" s="98"/>
      <c r="NQ50" s="98"/>
      <c r="NR50" s="98"/>
      <c r="NS50" s="98"/>
      <c r="NT50" s="98"/>
      <c r="NU50" s="98"/>
      <c r="NV50" s="98"/>
      <c r="NW50" s="98"/>
      <c r="NX50" s="98"/>
      <c r="NY50" s="98"/>
      <c r="NZ50" s="98"/>
      <c r="OA50" s="98"/>
      <c r="OB50" s="98"/>
      <c r="OC50" s="98"/>
      <c r="OD50" s="98"/>
      <c r="OE50" s="98"/>
      <c r="OF50" s="98"/>
      <c r="OG50" s="98"/>
      <c r="OH50" s="98"/>
      <c r="OI50" s="98"/>
      <c r="OJ50" s="98"/>
      <c r="OK50" s="98"/>
      <c r="OL50" s="98"/>
      <c r="OM50" s="98"/>
      <c r="ON50" s="98"/>
      <c r="OO50" s="98"/>
      <c r="OP50" s="98"/>
      <c r="OQ50" s="98"/>
      <c r="OR50" s="98"/>
      <c r="OS50" s="98"/>
      <c r="OT50" s="98"/>
      <c r="OU50" s="98"/>
      <c r="OV50" s="98"/>
      <c r="OW50" s="98"/>
      <c r="OX50" s="98"/>
      <c r="OY50" s="98"/>
      <c r="OZ50" s="98"/>
      <c r="PA50" s="98"/>
      <c r="PB50" s="98"/>
      <c r="PC50" s="98"/>
      <c r="PD50" s="98"/>
      <c r="PE50" s="98"/>
      <c r="PF50" s="98"/>
      <c r="PG50" s="98"/>
      <c r="PH50" s="98"/>
      <c r="PI50" s="98"/>
      <c r="PJ50" s="98"/>
      <c r="PK50" s="98"/>
      <c r="PL50" s="98"/>
      <c r="PM50" s="98"/>
      <c r="PN50" s="98"/>
      <c r="PO50" s="98"/>
      <c r="PP50" s="98"/>
      <c r="PQ50" s="98"/>
      <c r="PR50" s="98"/>
      <c r="PS50" s="98"/>
      <c r="PT50" s="98"/>
      <c r="PU50" s="98"/>
      <c r="PV50" s="98"/>
      <c r="PW50" s="98"/>
      <c r="PX50" s="98"/>
      <c r="PY50" s="98"/>
      <c r="PZ50" s="98"/>
      <c r="QA50" s="98"/>
      <c r="QB50" s="98"/>
      <c r="QC50" s="98"/>
      <c r="QD50" s="98"/>
      <c r="QE50" s="98"/>
      <c r="QF50" s="98"/>
      <c r="QG50" s="98"/>
      <c r="QH50" s="98"/>
      <c r="QI50" s="98"/>
      <c r="QJ50" s="98"/>
      <c r="QK50" s="98"/>
      <c r="QL50" s="98"/>
      <c r="QM50" s="98"/>
      <c r="QN50" s="98"/>
      <c r="QO50" s="98"/>
      <c r="QP50" s="98"/>
      <c r="QQ50" s="98"/>
      <c r="QR50" s="98"/>
      <c r="QS50" s="98"/>
      <c r="QT50" s="98"/>
      <c r="QU50" s="98"/>
      <c r="QV50" s="98"/>
      <c r="QW50" s="98"/>
      <c r="QX50" s="98"/>
      <c r="QY50" s="98"/>
      <c r="QZ50" s="98"/>
      <c r="RA50" s="98"/>
      <c r="RB50" s="98"/>
      <c r="RC50" s="98"/>
      <c r="RD50" s="98"/>
      <c r="RE50" s="98"/>
      <c r="RF50" s="98"/>
      <c r="RG50" s="98"/>
      <c r="RH50" s="98"/>
      <c r="RI50" s="98"/>
      <c r="RJ50" s="98"/>
      <c r="RK50" s="98"/>
      <c r="RL50" s="98"/>
      <c r="RM50" s="98"/>
      <c r="RN50" s="98"/>
      <c r="RO50" s="98"/>
      <c r="RP50" s="98"/>
      <c r="RQ50" s="98"/>
      <c r="RR50" s="98"/>
      <c r="RS50" s="98"/>
      <c r="RT50" s="98"/>
      <c r="RU50" s="98"/>
      <c r="RV50" s="98"/>
      <c r="RW50" s="98"/>
      <c r="RX50" s="98"/>
      <c r="RY50" s="98"/>
      <c r="RZ50" s="98"/>
      <c r="SA50" s="98"/>
      <c r="SB50" s="98"/>
      <c r="SC50" s="98"/>
      <c r="SD50" s="98"/>
      <c r="SE50" s="98"/>
      <c r="SF50" s="98"/>
      <c r="SG50" s="98"/>
      <c r="SH50" s="98"/>
      <c r="SI50" s="98"/>
      <c r="SJ50" s="98"/>
      <c r="SK50" s="98"/>
      <c r="SL50" s="98"/>
      <c r="SM50" s="98"/>
      <c r="SN50" s="98"/>
      <c r="SO50" s="98"/>
      <c r="SP50" s="98"/>
      <c r="SQ50" s="98"/>
      <c r="SR50" s="98"/>
      <c r="SS50" s="98"/>
      <c r="ST50" s="98"/>
      <c r="SU50" s="98"/>
      <c r="SV50" s="98"/>
      <c r="SW50" s="98"/>
      <c r="SX50" s="98"/>
      <c r="SY50" s="98"/>
      <c r="SZ50" s="98"/>
      <c r="TA50" s="98"/>
      <c r="TB50" s="98"/>
      <c r="TC50" s="98"/>
      <c r="TD50" s="98"/>
      <c r="TE50" s="98"/>
      <c r="TF50" s="98"/>
      <c r="TG50" s="98"/>
      <c r="TH50" s="98"/>
      <c r="TI50" s="98"/>
      <c r="TJ50" s="98"/>
      <c r="TK50" s="98"/>
      <c r="TL50" s="98"/>
      <c r="TM50" s="98"/>
      <c r="TN50" s="98"/>
      <c r="TO50" s="98"/>
      <c r="TP50" s="98"/>
      <c r="TQ50" s="98"/>
      <c r="TR50" s="98"/>
      <c r="TS50" s="98"/>
      <c r="TT50" s="98"/>
      <c r="TU50" s="98"/>
      <c r="TV50" s="98"/>
      <c r="TW50" s="98"/>
      <c r="TX50" s="98"/>
      <c r="TY50" s="98"/>
      <c r="TZ50" s="98"/>
      <c r="UA50" s="98"/>
      <c r="UB50" s="98"/>
      <c r="UC50" s="98"/>
      <c r="UD50" s="98"/>
      <c r="UE50" s="98"/>
      <c r="UF50" s="98"/>
      <c r="UG50" s="98"/>
      <c r="UH50" s="98"/>
      <c r="UI50" s="98"/>
      <c r="UJ50" s="98"/>
      <c r="UK50" s="98"/>
      <c r="UL50" s="98"/>
      <c r="UM50" s="98"/>
      <c r="UN50" s="98"/>
      <c r="UO50" s="98"/>
      <c r="UP50" s="98"/>
      <c r="UQ50" s="98"/>
      <c r="UR50" s="98"/>
      <c r="US50" s="98"/>
      <c r="UT50" s="98"/>
      <c r="UU50" s="98"/>
      <c r="UV50" s="98"/>
      <c r="UW50" s="98"/>
      <c r="UX50" s="98"/>
      <c r="UY50" s="98"/>
      <c r="UZ50" s="98"/>
      <c r="VA50" s="98"/>
      <c r="VB50" s="98"/>
      <c r="VC50" s="98"/>
      <c r="VD50" s="98"/>
      <c r="VE50" s="98"/>
      <c r="VF50" s="98"/>
      <c r="VG50" s="98"/>
      <c r="VH50" s="98"/>
      <c r="VI50" s="98"/>
      <c r="VJ50" s="98"/>
      <c r="VK50" s="98"/>
      <c r="VL50" s="98"/>
      <c r="VM50" s="98"/>
      <c r="VN50" s="98"/>
      <c r="VO50" s="98"/>
      <c r="VP50" s="98"/>
      <c r="VQ50" s="98"/>
      <c r="VR50" s="98"/>
      <c r="VS50" s="98"/>
      <c r="VT50" s="98"/>
      <c r="VU50" s="98"/>
      <c r="VV50" s="98"/>
      <c r="VW50" s="98"/>
      <c r="VX50" s="98"/>
      <c r="VY50" s="98"/>
      <c r="VZ50" s="98"/>
      <c r="WA50" s="98"/>
      <c r="WB50" s="98"/>
      <c r="WC50" s="98"/>
      <c r="WD50" s="98"/>
      <c r="WE50" s="98"/>
      <c r="WF50" s="98"/>
      <c r="WG50" s="98"/>
      <c r="WH50" s="98"/>
      <c r="WI50" s="98"/>
      <c r="WJ50" s="98"/>
      <c r="WK50" s="98"/>
      <c r="WL50" s="98"/>
      <c r="WM50" s="98"/>
      <c r="WN50" s="98"/>
      <c r="WO50" s="98"/>
      <c r="WP50" s="98"/>
      <c r="WQ50" s="98"/>
      <c r="WR50" s="98"/>
      <c r="WS50" s="98"/>
      <c r="WT50" s="98"/>
      <c r="WU50" s="98"/>
      <c r="WV50" s="98"/>
      <c r="WW50" s="98"/>
      <c r="WX50" s="98"/>
      <c r="WY50" s="98"/>
      <c r="WZ50" s="98"/>
      <c r="XA50" s="98"/>
      <c r="XB50" s="98"/>
      <c r="XC50" s="98"/>
      <c r="XD50" s="98"/>
      <c r="XE50" s="98"/>
      <c r="XF50" s="98"/>
      <c r="XG50" s="98"/>
      <c r="XH50" s="98"/>
      <c r="XI50" s="98"/>
      <c r="XJ50" s="98"/>
      <c r="XK50" s="98"/>
      <c r="XL50" s="98"/>
      <c r="XM50" s="98"/>
      <c r="XN50" s="98"/>
      <c r="XO50" s="98"/>
      <c r="XP50" s="98"/>
      <c r="XQ50" s="98"/>
      <c r="XR50" s="98"/>
      <c r="XS50" s="98"/>
      <c r="XT50" s="98"/>
      <c r="XU50" s="98"/>
      <c r="XV50" s="98"/>
      <c r="XW50" s="98"/>
      <c r="XX50" s="98"/>
      <c r="XY50" s="98"/>
      <c r="XZ50" s="98"/>
      <c r="YA50" s="98"/>
      <c r="YB50" s="98"/>
      <c r="YC50" s="98"/>
      <c r="YD50" s="98"/>
      <c r="YE50" s="98"/>
      <c r="YF50" s="98"/>
      <c r="YG50" s="98"/>
      <c r="YH50" s="98"/>
      <c r="YI50" s="98"/>
      <c r="YJ50" s="98"/>
      <c r="YK50" s="98"/>
      <c r="YL50" s="98"/>
      <c r="YM50" s="98"/>
      <c r="YN50" s="98"/>
      <c r="YO50" s="98"/>
      <c r="YP50" s="98"/>
      <c r="YQ50" s="98"/>
      <c r="YR50" s="98"/>
      <c r="YS50" s="98"/>
      <c r="YT50" s="98"/>
      <c r="YU50" s="98"/>
      <c r="YV50" s="98"/>
      <c r="YW50" s="98"/>
      <c r="YX50" s="98"/>
      <c r="YY50" s="98"/>
      <c r="YZ50" s="98"/>
      <c r="ZA50" s="98"/>
      <c r="ZB50" s="98"/>
      <c r="ZC50" s="98"/>
      <c r="ZD50" s="98"/>
      <c r="ZE50" s="98"/>
      <c r="ZF50" s="98"/>
      <c r="ZG50" s="98"/>
      <c r="ZH50" s="98"/>
      <c r="ZI50" s="98"/>
      <c r="ZJ50" s="98"/>
      <c r="ZK50" s="98"/>
      <c r="ZL50" s="98"/>
      <c r="ZM50" s="98"/>
      <c r="ZN50" s="98"/>
      <c r="ZO50" s="98"/>
      <c r="ZP50" s="98"/>
      <c r="ZQ50" s="98"/>
      <c r="ZR50" s="98"/>
      <c r="ZS50" s="98"/>
      <c r="ZT50" s="98"/>
      <c r="ZU50" s="98"/>
      <c r="ZV50" s="98"/>
      <c r="ZW50" s="98"/>
      <c r="ZX50" s="98"/>
      <c r="ZY50" s="98"/>
      <c r="ZZ50" s="98"/>
      <c r="AAA50" s="98"/>
      <c r="AAB50" s="98"/>
      <c r="AAC50" s="98"/>
      <c r="AAD50" s="98"/>
      <c r="AAE50" s="98"/>
      <c r="AAF50" s="98"/>
      <c r="AAG50" s="98"/>
      <c r="AAH50" s="98"/>
      <c r="AAI50" s="98"/>
      <c r="AAJ50" s="98"/>
      <c r="AAK50" s="98"/>
      <c r="AAL50" s="98"/>
      <c r="AAM50" s="98"/>
      <c r="AAN50" s="98"/>
      <c r="AAO50" s="98"/>
      <c r="AAP50" s="98"/>
      <c r="AAQ50" s="98"/>
      <c r="AAR50" s="98"/>
      <c r="AAS50" s="98"/>
      <c r="AAT50" s="98"/>
      <c r="AAU50" s="98"/>
      <c r="AAV50" s="98"/>
      <c r="AAW50" s="98"/>
      <c r="AAX50" s="98"/>
      <c r="AAY50" s="98"/>
      <c r="AAZ50" s="98"/>
      <c r="ABA50" s="98"/>
      <c r="ABB50" s="98"/>
      <c r="ABC50" s="98"/>
      <c r="ABD50" s="98"/>
      <c r="ABE50" s="98"/>
      <c r="ABF50" s="98"/>
      <c r="ABG50" s="98"/>
      <c r="ABH50" s="98"/>
      <c r="ABI50" s="98"/>
      <c r="ABJ50" s="98"/>
    </row>
    <row r="51" spans="1:738" s="12" customFormat="1" ht="57" x14ac:dyDescent="0.25">
      <c r="A51" s="46" t="s">
        <v>430</v>
      </c>
      <c r="B51" s="59" t="s">
        <v>420</v>
      </c>
      <c r="C51" s="30" t="s">
        <v>421</v>
      </c>
      <c r="D51" s="33" t="s">
        <v>190</v>
      </c>
      <c r="E51" s="198" t="s">
        <v>558</v>
      </c>
      <c r="I51" s="38"/>
      <c r="J51" s="45"/>
      <c r="K51" s="20"/>
      <c r="L51" s="20"/>
      <c r="M51" s="20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</row>
    <row r="52" spans="1:738" s="12" customFormat="1" ht="57" x14ac:dyDescent="0.2">
      <c r="A52" s="46" t="s">
        <v>258</v>
      </c>
      <c r="B52" s="59" t="s">
        <v>151</v>
      </c>
      <c r="C52" s="30" t="s">
        <v>422</v>
      </c>
      <c r="D52" s="33" t="s">
        <v>191</v>
      </c>
      <c r="E52" s="207" t="s">
        <v>564</v>
      </c>
      <c r="I52" s="39"/>
      <c r="J52" s="39"/>
      <c r="K52" s="20"/>
      <c r="L52" s="20"/>
      <c r="M52" s="20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</row>
    <row r="53" spans="1:738" s="12" customFormat="1" ht="85.5" x14ac:dyDescent="0.2">
      <c r="A53" s="46" t="s">
        <v>259</v>
      </c>
      <c r="B53" s="59" t="s">
        <v>149</v>
      </c>
      <c r="C53" s="30" t="s">
        <v>423</v>
      </c>
      <c r="D53" s="47"/>
      <c r="E53" s="184"/>
      <c r="I53" s="1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</row>
    <row r="54" spans="1:738" s="12" customFormat="1" ht="57" x14ac:dyDescent="0.2">
      <c r="A54" s="46" t="s">
        <v>260</v>
      </c>
      <c r="B54" s="63" t="s">
        <v>150</v>
      </c>
      <c r="C54" s="26" t="s">
        <v>424</v>
      </c>
      <c r="D54" s="21"/>
      <c r="E54" s="184"/>
      <c r="I54" s="1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</row>
    <row r="55" spans="1:738" s="12" customFormat="1" ht="54" x14ac:dyDescent="0.25">
      <c r="A55" s="46" t="s">
        <v>261</v>
      </c>
      <c r="B55" s="63" t="s">
        <v>425</v>
      </c>
      <c r="C55" s="30" t="s">
        <v>426</v>
      </c>
      <c r="D55" s="49" t="s">
        <v>2</v>
      </c>
      <c r="E55" s="208">
        <v>100</v>
      </c>
      <c r="F55"/>
      <c r="G55"/>
      <c r="H55"/>
      <c r="I55" s="197" t="s">
        <v>559</v>
      </c>
      <c r="J55" s="197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</row>
    <row r="56" spans="1:738" s="15" customFormat="1" ht="54.75" thickBot="1" x14ac:dyDescent="0.25">
      <c r="A56" s="46" t="s">
        <v>262</v>
      </c>
      <c r="B56" s="63" t="s">
        <v>428</v>
      </c>
      <c r="C56" s="30" t="s">
        <v>427</v>
      </c>
      <c r="D56" s="46" t="s">
        <v>192</v>
      </c>
      <c r="E56" s="209" t="s">
        <v>560</v>
      </c>
      <c r="F56" s="12"/>
      <c r="G56" s="12"/>
      <c r="H56" s="12"/>
      <c r="I56" s="1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JJ56" s="12"/>
      <c r="JK56" s="12"/>
      <c r="JL56" s="12"/>
      <c r="JM56" s="12"/>
      <c r="JN56" s="12"/>
      <c r="JO56" s="12"/>
      <c r="JP56" s="12"/>
      <c r="JQ56" s="12"/>
      <c r="JR56" s="12"/>
      <c r="JS56" s="12"/>
      <c r="JT56" s="12"/>
      <c r="JU56" s="12"/>
      <c r="JV56" s="12"/>
      <c r="JW56" s="12"/>
      <c r="JX56" s="12"/>
      <c r="JY56" s="12"/>
      <c r="JZ56" s="12"/>
      <c r="KA56" s="12"/>
      <c r="KB56" s="12"/>
      <c r="KC56" s="12"/>
      <c r="KD56" s="12"/>
      <c r="KE56" s="12"/>
      <c r="KF56" s="12"/>
      <c r="KG56" s="12"/>
      <c r="KH56" s="12"/>
      <c r="KI56" s="12"/>
      <c r="KJ56" s="12"/>
      <c r="KK56" s="12"/>
      <c r="KL56" s="12"/>
      <c r="KM56" s="12"/>
      <c r="KN56" s="12"/>
      <c r="KO56" s="12"/>
      <c r="KP56" s="12"/>
      <c r="KQ56" s="12"/>
      <c r="KR56" s="12"/>
      <c r="KS56" s="12"/>
      <c r="KT56" s="12"/>
      <c r="KU56" s="12"/>
      <c r="KV56" s="12"/>
      <c r="KW56" s="12"/>
      <c r="KX56" s="12"/>
      <c r="KY56" s="12"/>
      <c r="KZ56" s="12"/>
      <c r="LA56" s="12"/>
      <c r="LB56" s="12"/>
      <c r="LC56" s="12"/>
      <c r="LD56" s="12"/>
      <c r="LE56" s="12"/>
      <c r="LF56" s="12"/>
      <c r="LG56" s="12"/>
      <c r="LH56" s="12"/>
      <c r="LI56" s="12"/>
      <c r="LJ56" s="12"/>
      <c r="LK56" s="12"/>
      <c r="LL56" s="12"/>
      <c r="LM56" s="12"/>
      <c r="LN56" s="12"/>
      <c r="LO56" s="12"/>
      <c r="LP56" s="12"/>
      <c r="LQ56" s="12"/>
      <c r="LR56" s="12"/>
      <c r="LS56" s="12"/>
      <c r="LT56" s="12"/>
      <c r="LU56" s="12"/>
      <c r="LV56" s="12"/>
      <c r="LW56" s="12"/>
      <c r="LX56" s="12"/>
      <c r="LY56" s="12"/>
      <c r="LZ56" s="12"/>
      <c r="MA56" s="12"/>
      <c r="MB56" s="12"/>
      <c r="MC56" s="12"/>
      <c r="MD56" s="12"/>
      <c r="ME56" s="12"/>
      <c r="MF56" s="12"/>
      <c r="MG56" s="12"/>
      <c r="MH56" s="12"/>
      <c r="MI56" s="12"/>
      <c r="MJ56" s="12"/>
      <c r="MK56" s="12"/>
      <c r="ML56" s="12"/>
      <c r="MM56" s="12"/>
      <c r="MN56" s="12"/>
      <c r="MO56" s="12"/>
      <c r="MP56" s="12"/>
      <c r="MQ56" s="12"/>
      <c r="MR56" s="12"/>
      <c r="MS56" s="12"/>
      <c r="MT56" s="12"/>
      <c r="MU56" s="12"/>
      <c r="MV56" s="12"/>
      <c r="MW56" s="12"/>
      <c r="MX56" s="12"/>
      <c r="MY56" s="12"/>
      <c r="MZ56" s="12"/>
      <c r="NA56" s="12"/>
      <c r="NB56" s="12"/>
      <c r="NC56" s="12"/>
      <c r="ND56" s="12"/>
      <c r="NE56" s="12"/>
      <c r="NF56" s="12"/>
      <c r="NG56" s="12"/>
      <c r="NH56" s="12"/>
      <c r="NI56" s="12"/>
      <c r="NJ56" s="12"/>
      <c r="NK56" s="12"/>
      <c r="NL56" s="12"/>
      <c r="NM56" s="12"/>
      <c r="NN56" s="12"/>
      <c r="NO56" s="12"/>
      <c r="NP56" s="12"/>
      <c r="NQ56" s="12"/>
      <c r="NR56" s="12"/>
      <c r="NS56" s="12"/>
      <c r="NT56" s="12"/>
      <c r="NU56" s="12"/>
      <c r="NV56" s="12"/>
      <c r="NW56" s="12"/>
      <c r="NX56" s="12"/>
      <c r="NY56" s="12"/>
      <c r="NZ56" s="12"/>
      <c r="OA56" s="12"/>
      <c r="OB56" s="12"/>
      <c r="OC56" s="12"/>
      <c r="OD56" s="12"/>
      <c r="OE56" s="12"/>
      <c r="OF56" s="12"/>
      <c r="OG56" s="12"/>
      <c r="OH56" s="12"/>
      <c r="OI56" s="12"/>
      <c r="OJ56" s="12"/>
      <c r="OK56" s="12"/>
      <c r="OL56" s="12"/>
      <c r="OM56" s="12"/>
      <c r="ON56" s="12"/>
      <c r="OO56" s="12"/>
      <c r="OP56" s="12"/>
      <c r="OQ56" s="12"/>
      <c r="OR56" s="12"/>
      <c r="OS56" s="12"/>
      <c r="OT56" s="12"/>
      <c r="OU56" s="12"/>
      <c r="OV56" s="12"/>
      <c r="OW56" s="12"/>
      <c r="OX56" s="12"/>
      <c r="OY56" s="12"/>
      <c r="OZ56" s="12"/>
      <c r="PA56" s="12"/>
      <c r="PB56" s="12"/>
      <c r="PC56" s="12"/>
      <c r="PD56" s="12"/>
      <c r="PE56" s="12"/>
      <c r="PF56" s="12"/>
      <c r="PG56" s="12"/>
      <c r="PH56" s="12"/>
      <c r="PI56" s="12"/>
      <c r="PJ56" s="12"/>
      <c r="PK56" s="12"/>
      <c r="PL56" s="12"/>
      <c r="PM56" s="12"/>
      <c r="PN56" s="12"/>
      <c r="PO56" s="12"/>
      <c r="PP56" s="12"/>
      <c r="PQ56" s="12"/>
      <c r="PR56" s="12"/>
      <c r="PS56" s="12"/>
      <c r="PT56" s="12"/>
      <c r="PU56" s="12"/>
      <c r="PV56" s="12"/>
      <c r="PW56" s="12"/>
      <c r="PX56" s="12"/>
      <c r="PY56" s="12"/>
      <c r="PZ56" s="12"/>
      <c r="QA56" s="12"/>
      <c r="QB56" s="12"/>
      <c r="QC56" s="12"/>
      <c r="QD56" s="12"/>
      <c r="QE56" s="12"/>
      <c r="QF56" s="12"/>
      <c r="QG56" s="12"/>
      <c r="QH56" s="12"/>
      <c r="QI56" s="12"/>
      <c r="QJ56" s="12"/>
      <c r="QK56" s="12"/>
      <c r="QL56" s="12"/>
      <c r="QM56" s="12"/>
      <c r="QN56" s="12"/>
      <c r="QO56" s="12"/>
      <c r="QP56" s="12"/>
      <c r="QQ56" s="12"/>
      <c r="QR56" s="12"/>
      <c r="QS56" s="12"/>
      <c r="QT56" s="12"/>
      <c r="QU56" s="12"/>
      <c r="QV56" s="12"/>
      <c r="QW56" s="12"/>
      <c r="QX56" s="12"/>
      <c r="QY56" s="12"/>
      <c r="QZ56" s="12"/>
      <c r="RA56" s="12"/>
      <c r="RB56" s="12"/>
      <c r="RC56" s="12"/>
      <c r="RD56" s="12"/>
      <c r="RE56" s="12"/>
      <c r="RF56" s="12"/>
      <c r="RG56" s="12"/>
      <c r="RH56" s="12"/>
      <c r="RI56" s="12"/>
      <c r="RJ56" s="12"/>
      <c r="RK56" s="12"/>
      <c r="RL56" s="12"/>
      <c r="RM56" s="12"/>
      <c r="RN56" s="12"/>
      <c r="RO56" s="12"/>
      <c r="RP56" s="12"/>
      <c r="RQ56" s="12"/>
      <c r="RR56" s="12"/>
      <c r="RS56" s="12"/>
      <c r="RT56" s="12"/>
      <c r="RU56" s="12"/>
      <c r="RV56" s="12"/>
      <c r="RW56" s="12"/>
      <c r="RX56" s="12"/>
      <c r="RY56" s="12"/>
      <c r="RZ56" s="12"/>
      <c r="SA56" s="12"/>
      <c r="SB56" s="12"/>
      <c r="SC56" s="12"/>
      <c r="SD56" s="12"/>
      <c r="SE56" s="12"/>
      <c r="SF56" s="12"/>
      <c r="SG56" s="12"/>
      <c r="SH56" s="12"/>
      <c r="SI56" s="12"/>
      <c r="SJ56" s="12"/>
      <c r="SK56" s="12"/>
      <c r="SL56" s="12"/>
      <c r="SM56" s="12"/>
      <c r="SN56" s="12"/>
      <c r="SO56" s="12"/>
      <c r="SP56" s="12"/>
      <c r="SQ56" s="12"/>
      <c r="SR56" s="12"/>
      <c r="SS56" s="12"/>
      <c r="ST56" s="12"/>
      <c r="SU56" s="12"/>
      <c r="SV56" s="12"/>
      <c r="SW56" s="12"/>
      <c r="SX56" s="12"/>
      <c r="SY56" s="12"/>
      <c r="SZ56" s="12"/>
      <c r="TA56" s="12"/>
      <c r="TB56" s="12"/>
      <c r="TC56" s="12"/>
      <c r="TD56" s="12"/>
      <c r="TE56" s="12"/>
      <c r="TF56" s="12"/>
      <c r="TG56" s="12"/>
      <c r="TH56" s="12"/>
      <c r="TI56" s="12"/>
      <c r="TJ56" s="12"/>
      <c r="TK56" s="12"/>
      <c r="TL56" s="12"/>
      <c r="TM56" s="12"/>
      <c r="TN56" s="12"/>
      <c r="TO56" s="12"/>
      <c r="TP56" s="12"/>
      <c r="TQ56" s="12"/>
      <c r="TR56" s="12"/>
      <c r="TS56" s="12"/>
      <c r="TT56" s="12"/>
      <c r="TU56" s="12"/>
      <c r="TV56" s="12"/>
      <c r="TW56" s="12"/>
      <c r="TX56" s="12"/>
      <c r="TY56" s="12"/>
      <c r="TZ56" s="12"/>
      <c r="UA56" s="12"/>
      <c r="UB56" s="12"/>
      <c r="UC56" s="12"/>
      <c r="UD56" s="12"/>
      <c r="UE56" s="12"/>
      <c r="UF56" s="12"/>
      <c r="UG56" s="12"/>
      <c r="UH56" s="12"/>
      <c r="UI56" s="12"/>
      <c r="UJ56" s="12"/>
      <c r="UK56" s="12"/>
      <c r="UL56" s="12"/>
      <c r="UM56" s="12"/>
      <c r="UN56" s="12"/>
      <c r="UO56" s="12"/>
      <c r="UP56" s="12"/>
      <c r="UQ56" s="12"/>
      <c r="UR56" s="12"/>
      <c r="US56" s="12"/>
      <c r="UT56" s="12"/>
      <c r="UU56" s="12"/>
      <c r="UV56" s="12"/>
      <c r="UW56" s="12"/>
      <c r="UX56" s="12"/>
      <c r="UY56" s="12"/>
      <c r="UZ56" s="12"/>
      <c r="VA56" s="12"/>
      <c r="VB56" s="12"/>
      <c r="VC56" s="12"/>
      <c r="VD56" s="12"/>
      <c r="VE56" s="12"/>
      <c r="VF56" s="12"/>
      <c r="VG56" s="12"/>
      <c r="VH56" s="12"/>
      <c r="VI56" s="12"/>
      <c r="VJ56" s="12"/>
      <c r="VK56" s="12"/>
      <c r="VL56" s="12"/>
      <c r="VM56" s="12"/>
      <c r="VN56" s="12"/>
      <c r="VO56" s="12"/>
      <c r="VP56" s="12"/>
      <c r="VQ56" s="12"/>
      <c r="VR56" s="12"/>
      <c r="VS56" s="12"/>
      <c r="VT56" s="12"/>
      <c r="VU56" s="12"/>
      <c r="VV56" s="12"/>
      <c r="VW56" s="12"/>
      <c r="VX56" s="12"/>
      <c r="VY56" s="12"/>
      <c r="VZ56" s="12"/>
      <c r="WA56" s="12"/>
      <c r="WB56" s="12"/>
      <c r="WC56" s="12"/>
      <c r="WD56" s="12"/>
      <c r="WE56" s="12"/>
      <c r="WF56" s="12"/>
      <c r="WG56" s="12"/>
      <c r="WH56" s="12"/>
      <c r="WI56" s="12"/>
      <c r="WJ56" s="12"/>
      <c r="WK56" s="12"/>
      <c r="WL56" s="12"/>
      <c r="WM56" s="12"/>
      <c r="WN56" s="12"/>
      <c r="WO56" s="12"/>
      <c r="WP56" s="12"/>
      <c r="WQ56" s="12"/>
      <c r="WR56" s="12"/>
      <c r="WS56" s="12"/>
      <c r="WT56" s="12"/>
      <c r="WU56" s="12"/>
      <c r="WV56" s="12"/>
      <c r="WW56" s="12"/>
      <c r="WX56" s="12"/>
      <c r="WY56" s="12"/>
      <c r="WZ56" s="12"/>
      <c r="XA56" s="12"/>
      <c r="XB56" s="12"/>
      <c r="XC56" s="12"/>
      <c r="XD56" s="12"/>
      <c r="XE56" s="12"/>
      <c r="XF56" s="12"/>
      <c r="XG56" s="12"/>
      <c r="XH56" s="12"/>
      <c r="XI56" s="12"/>
      <c r="XJ56" s="12"/>
      <c r="XK56" s="12"/>
      <c r="XL56" s="12"/>
      <c r="XM56" s="12"/>
      <c r="XN56" s="12"/>
      <c r="XO56" s="12"/>
      <c r="XP56" s="12"/>
      <c r="XQ56" s="12"/>
      <c r="XR56" s="12"/>
      <c r="XS56" s="12"/>
      <c r="XT56" s="12"/>
      <c r="XU56" s="12"/>
      <c r="XV56" s="12"/>
      <c r="XW56" s="12"/>
      <c r="XX56" s="12"/>
      <c r="XY56" s="12"/>
      <c r="XZ56" s="12"/>
      <c r="YA56" s="12"/>
      <c r="YB56" s="12"/>
      <c r="YC56" s="12"/>
      <c r="YD56" s="12"/>
      <c r="YE56" s="12"/>
      <c r="YF56" s="12"/>
      <c r="YG56" s="12"/>
      <c r="YH56" s="12"/>
      <c r="YI56" s="12"/>
      <c r="YJ56" s="12"/>
      <c r="YK56" s="12"/>
      <c r="YL56" s="12"/>
      <c r="YM56" s="12"/>
      <c r="YN56" s="12"/>
      <c r="YO56" s="12"/>
      <c r="YP56" s="12"/>
      <c r="YQ56" s="12"/>
      <c r="YR56" s="12"/>
      <c r="YS56" s="12"/>
      <c r="YT56" s="12"/>
      <c r="YU56" s="12"/>
      <c r="YV56" s="12"/>
      <c r="YW56" s="12"/>
      <c r="YX56" s="12"/>
      <c r="YY56" s="12"/>
      <c r="YZ56" s="12"/>
      <c r="ZA56" s="12"/>
      <c r="ZB56" s="12"/>
      <c r="ZC56" s="12"/>
      <c r="ZD56" s="12"/>
      <c r="ZE56" s="12"/>
      <c r="ZF56" s="12"/>
      <c r="ZG56" s="12"/>
      <c r="ZH56" s="12"/>
      <c r="ZI56" s="12"/>
      <c r="ZJ56" s="12"/>
      <c r="ZK56" s="12"/>
      <c r="ZL56" s="12"/>
      <c r="ZM56" s="12"/>
      <c r="ZN56" s="12"/>
      <c r="ZO56" s="12"/>
      <c r="ZP56" s="12"/>
      <c r="ZQ56" s="12"/>
      <c r="ZR56" s="12"/>
      <c r="ZS56" s="12"/>
      <c r="ZT56" s="12"/>
      <c r="ZU56" s="12"/>
      <c r="ZV56" s="12"/>
      <c r="ZW56" s="12"/>
      <c r="ZX56" s="12"/>
      <c r="ZY56" s="12"/>
      <c r="ZZ56" s="12"/>
      <c r="AAA56" s="12"/>
      <c r="AAB56" s="12"/>
      <c r="AAC56" s="12"/>
      <c r="AAD56" s="12"/>
      <c r="AAE56" s="12"/>
      <c r="AAF56" s="12"/>
      <c r="AAG56" s="12"/>
      <c r="AAH56" s="12"/>
      <c r="AAI56" s="12"/>
      <c r="AAJ56" s="12"/>
      <c r="AAK56" s="12"/>
      <c r="AAL56" s="12"/>
      <c r="AAM56" s="12"/>
      <c r="AAN56" s="12"/>
      <c r="AAO56" s="12"/>
      <c r="AAP56" s="12"/>
      <c r="AAQ56" s="12"/>
      <c r="AAR56" s="12"/>
      <c r="AAS56" s="12"/>
      <c r="AAT56" s="12"/>
      <c r="AAU56" s="12"/>
      <c r="AAV56" s="12"/>
      <c r="AAW56" s="12"/>
      <c r="AAX56" s="12"/>
      <c r="AAY56" s="12"/>
      <c r="AAZ56" s="12"/>
      <c r="ABA56" s="12"/>
      <c r="ABB56" s="12"/>
      <c r="ABC56" s="12"/>
      <c r="ABD56" s="12"/>
      <c r="ABE56" s="12"/>
      <c r="ABF56" s="12"/>
      <c r="ABG56" s="12"/>
      <c r="ABH56" s="12"/>
      <c r="ABI56" s="12"/>
      <c r="ABJ56" s="12"/>
    </row>
    <row r="57" spans="1:738" s="99" customFormat="1" ht="23.25" x14ac:dyDescent="0.2">
      <c r="A57" s="90" t="s">
        <v>222</v>
      </c>
      <c r="B57" s="91"/>
      <c r="C57" s="92"/>
      <c r="D57" s="94"/>
      <c r="E57" s="184"/>
      <c r="F57" s="98"/>
      <c r="G57" s="98"/>
      <c r="H57" s="98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8"/>
      <c r="BV57" s="98"/>
      <c r="BW57" s="98"/>
      <c r="BX57" s="98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8"/>
      <c r="CM57" s="98"/>
      <c r="CN57" s="98"/>
      <c r="CO57" s="98"/>
      <c r="CP57" s="98"/>
      <c r="CQ57" s="98"/>
      <c r="CR57" s="98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8"/>
      <c r="DE57" s="98"/>
      <c r="DF57" s="98"/>
      <c r="DG57" s="98"/>
      <c r="DH57" s="98"/>
      <c r="DI57" s="98"/>
      <c r="DJ57" s="98"/>
      <c r="DK57" s="98"/>
      <c r="DL57" s="98"/>
      <c r="DM57" s="98"/>
      <c r="DN57" s="98"/>
      <c r="DO57" s="98"/>
      <c r="DP57" s="98"/>
      <c r="DQ57" s="98"/>
      <c r="DR57" s="98"/>
      <c r="DS57" s="98"/>
      <c r="DT57" s="98"/>
      <c r="DU57" s="98"/>
      <c r="DV57" s="98"/>
      <c r="DW57" s="98"/>
      <c r="DX57" s="98"/>
      <c r="DY57" s="98"/>
      <c r="DZ57" s="98"/>
      <c r="EA57" s="98"/>
      <c r="EB57" s="98"/>
      <c r="EC57" s="98"/>
      <c r="ED57" s="98"/>
      <c r="EE57" s="98"/>
      <c r="EF57" s="98"/>
      <c r="EG57" s="98"/>
      <c r="EH57" s="98"/>
      <c r="EI57" s="98"/>
      <c r="EJ57" s="98"/>
      <c r="EK57" s="98"/>
      <c r="EL57" s="98"/>
      <c r="EM57" s="98"/>
      <c r="EN57" s="98"/>
      <c r="EO57" s="98"/>
      <c r="EP57" s="98"/>
      <c r="EQ57" s="98"/>
      <c r="ER57" s="98"/>
      <c r="ES57" s="98"/>
      <c r="ET57" s="98"/>
      <c r="EU57" s="98"/>
      <c r="EV57" s="98"/>
      <c r="EW57" s="98"/>
      <c r="EX57" s="98"/>
      <c r="EY57" s="98"/>
      <c r="EZ57" s="98"/>
      <c r="FA57" s="98"/>
      <c r="FB57" s="98"/>
      <c r="FC57" s="98"/>
      <c r="FD57" s="98"/>
      <c r="FE57" s="98"/>
      <c r="FF57" s="98"/>
      <c r="FG57" s="98"/>
      <c r="FH57" s="98"/>
      <c r="FI57" s="98"/>
      <c r="FJ57" s="98"/>
      <c r="FK57" s="98"/>
      <c r="FL57" s="98"/>
      <c r="FM57" s="98"/>
      <c r="FN57" s="98"/>
      <c r="FO57" s="98"/>
      <c r="FP57" s="98"/>
      <c r="FQ57" s="98"/>
      <c r="FR57" s="98"/>
      <c r="FS57" s="98"/>
      <c r="FT57" s="98"/>
      <c r="FU57" s="98"/>
      <c r="FV57" s="98"/>
      <c r="FW57" s="98"/>
      <c r="FX57" s="98"/>
      <c r="FY57" s="98"/>
      <c r="FZ57" s="98"/>
      <c r="GA57" s="98"/>
      <c r="GB57" s="98"/>
      <c r="GC57" s="98"/>
      <c r="GD57" s="98"/>
      <c r="GE57" s="98"/>
      <c r="GF57" s="98"/>
      <c r="GG57" s="98"/>
      <c r="GH57" s="98"/>
      <c r="GI57" s="98"/>
      <c r="GJ57" s="98"/>
      <c r="GK57" s="98"/>
      <c r="GL57" s="98"/>
      <c r="GM57" s="98"/>
      <c r="GN57" s="98"/>
      <c r="GO57" s="98"/>
      <c r="GP57" s="98"/>
      <c r="GQ57" s="98"/>
      <c r="GR57" s="98"/>
      <c r="GS57" s="98"/>
      <c r="GT57" s="98"/>
      <c r="GU57" s="98"/>
      <c r="GV57" s="98"/>
      <c r="GW57" s="98"/>
      <c r="GX57" s="98"/>
      <c r="GY57" s="98"/>
      <c r="GZ57" s="98"/>
      <c r="HA57" s="98"/>
      <c r="HB57" s="98"/>
      <c r="HC57" s="98"/>
      <c r="HD57" s="98"/>
      <c r="HE57" s="98"/>
      <c r="HF57" s="98"/>
      <c r="HG57" s="98"/>
      <c r="HH57" s="98"/>
      <c r="HI57" s="98"/>
      <c r="HJ57" s="98"/>
      <c r="HK57" s="98"/>
      <c r="HL57" s="98"/>
      <c r="HM57" s="98"/>
      <c r="HN57" s="98"/>
      <c r="HO57" s="98"/>
      <c r="HP57" s="98"/>
      <c r="HQ57" s="98"/>
      <c r="HR57" s="98"/>
      <c r="HS57" s="98"/>
      <c r="HT57" s="98"/>
      <c r="HU57" s="98"/>
      <c r="HV57" s="98"/>
      <c r="HW57" s="98"/>
      <c r="HX57" s="98"/>
      <c r="HY57" s="98"/>
      <c r="HZ57" s="98"/>
      <c r="IA57" s="98"/>
      <c r="IB57" s="98"/>
      <c r="IC57" s="98"/>
      <c r="ID57" s="98"/>
      <c r="IE57" s="98"/>
      <c r="IF57" s="98"/>
      <c r="IG57" s="98"/>
      <c r="IH57" s="98"/>
      <c r="II57" s="98"/>
      <c r="IJ57" s="98"/>
      <c r="IK57" s="98"/>
      <c r="IL57" s="98"/>
      <c r="IM57" s="98"/>
      <c r="IN57" s="98"/>
      <c r="IO57" s="98"/>
      <c r="IP57" s="98"/>
      <c r="IQ57" s="98"/>
      <c r="IR57" s="98"/>
      <c r="IS57" s="98"/>
      <c r="IT57" s="98"/>
      <c r="IU57" s="98"/>
      <c r="IV57" s="98"/>
      <c r="IW57" s="98"/>
      <c r="IX57" s="98"/>
      <c r="IY57" s="98"/>
      <c r="IZ57" s="98"/>
      <c r="JA57" s="98"/>
      <c r="JB57" s="98"/>
      <c r="JC57" s="98"/>
      <c r="JD57" s="98"/>
      <c r="JE57" s="98"/>
      <c r="JF57" s="98"/>
      <c r="JG57" s="98"/>
      <c r="JH57" s="98"/>
      <c r="JI57" s="98"/>
      <c r="JJ57" s="98"/>
      <c r="JK57" s="98"/>
      <c r="JL57" s="98"/>
      <c r="JM57" s="98"/>
      <c r="JN57" s="98"/>
      <c r="JO57" s="98"/>
      <c r="JP57" s="98"/>
      <c r="JQ57" s="98"/>
      <c r="JR57" s="98"/>
      <c r="JS57" s="98"/>
      <c r="JT57" s="98"/>
      <c r="JU57" s="98"/>
      <c r="JV57" s="98"/>
      <c r="JW57" s="98"/>
      <c r="JX57" s="98"/>
      <c r="JY57" s="98"/>
      <c r="JZ57" s="98"/>
      <c r="KA57" s="98"/>
      <c r="KB57" s="98"/>
      <c r="KC57" s="98"/>
      <c r="KD57" s="98"/>
      <c r="KE57" s="98"/>
      <c r="KF57" s="98"/>
      <c r="KG57" s="98"/>
      <c r="KH57" s="98"/>
      <c r="KI57" s="98"/>
      <c r="KJ57" s="98"/>
      <c r="KK57" s="98"/>
      <c r="KL57" s="98"/>
      <c r="KM57" s="98"/>
      <c r="KN57" s="98"/>
      <c r="KO57" s="98"/>
      <c r="KP57" s="98"/>
      <c r="KQ57" s="98"/>
      <c r="KR57" s="98"/>
      <c r="KS57" s="98"/>
      <c r="KT57" s="98"/>
      <c r="KU57" s="98"/>
      <c r="KV57" s="98"/>
      <c r="KW57" s="98"/>
      <c r="KX57" s="98"/>
      <c r="KY57" s="98"/>
      <c r="KZ57" s="98"/>
      <c r="LA57" s="98"/>
      <c r="LB57" s="98"/>
      <c r="LC57" s="98"/>
      <c r="LD57" s="98"/>
      <c r="LE57" s="98"/>
      <c r="LF57" s="98"/>
      <c r="LG57" s="98"/>
      <c r="LH57" s="98"/>
      <c r="LI57" s="98"/>
      <c r="LJ57" s="98"/>
      <c r="LK57" s="98"/>
      <c r="LL57" s="98"/>
      <c r="LM57" s="98"/>
      <c r="LN57" s="98"/>
      <c r="LO57" s="98"/>
      <c r="LP57" s="98"/>
      <c r="LQ57" s="98"/>
      <c r="LR57" s="98"/>
      <c r="LS57" s="98"/>
      <c r="LT57" s="98"/>
      <c r="LU57" s="98"/>
      <c r="LV57" s="98"/>
      <c r="LW57" s="98"/>
      <c r="LX57" s="98"/>
      <c r="LY57" s="98"/>
      <c r="LZ57" s="98"/>
      <c r="MA57" s="98"/>
      <c r="MB57" s="98"/>
      <c r="MC57" s="98"/>
      <c r="MD57" s="98"/>
      <c r="ME57" s="98"/>
      <c r="MF57" s="98"/>
      <c r="MG57" s="98"/>
      <c r="MH57" s="98"/>
      <c r="MI57" s="98"/>
      <c r="MJ57" s="98"/>
      <c r="MK57" s="98"/>
      <c r="ML57" s="98"/>
      <c r="MM57" s="98"/>
      <c r="MN57" s="98"/>
      <c r="MO57" s="98"/>
      <c r="MP57" s="98"/>
      <c r="MQ57" s="98"/>
      <c r="MR57" s="98"/>
      <c r="MS57" s="98"/>
      <c r="MT57" s="98"/>
      <c r="MU57" s="98"/>
      <c r="MV57" s="98"/>
      <c r="MW57" s="98"/>
      <c r="MX57" s="98"/>
      <c r="MY57" s="98"/>
      <c r="MZ57" s="98"/>
      <c r="NA57" s="98"/>
      <c r="NB57" s="98"/>
      <c r="NC57" s="98"/>
      <c r="ND57" s="98"/>
      <c r="NE57" s="98"/>
      <c r="NF57" s="98"/>
      <c r="NG57" s="98"/>
      <c r="NH57" s="98"/>
      <c r="NI57" s="98"/>
      <c r="NJ57" s="98"/>
      <c r="NK57" s="98"/>
      <c r="NL57" s="98"/>
      <c r="NM57" s="98"/>
      <c r="NN57" s="98"/>
      <c r="NO57" s="98"/>
      <c r="NP57" s="98"/>
      <c r="NQ57" s="98"/>
      <c r="NR57" s="98"/>
      <c r="NS57" s="98"/>
      <c r="NT57" s="98"/>
      <c r="NU57" s="98"/>
      <c r="NV57" s="98"/>
      <c r="NW57" s="98"/>
      <c r="NX57" s="98"/>
      <c r="NY57" s="98"/>
      <c r="NZ57" s="98"/>
      <c r="OA57" s="98"/>
      <c r="OB57" s="98"/>
      <c r="OC57" s="98"/>
      <c r="OD57" s="98"/>
      <c r="OE57" s="98"/>
      <c r="OF57" s="98"/>
      <c r="OG57" s="98"/>
      <c r="OH57" s="98"/>
      <c r="OI57" s="98"/>
      <c r="OJ57" s="98"/>
      <c r="OK57" s="98"/>
      <c r="OL57" s="98"/>
      <c r="OM57" s="98"/>
      <c r="ON57" s="98"/>
      <c r="OO57" s="98"/>
      <c r="OP57" s="98"/>
      <c r="OQ57" s="98"/>
      <c r="OR57" s="98"/>
      <c r="OS57" s="98"/>
      <c r="OT57" s="98"/>
      <c r="OU57" s="98"/>
      <c r="OV57" s="98"/>
      <c r="OW57" s="98"/>
      <c r="OX57" s="98"/>
      <c r="OY57" s="98"/>
      <c r="OZ57" s="98"/>
      <c r="PA57" s="98"/>
      <c r="PB57" s="98"/>
      <c r="PC57" s="98"/>
      <c r="PD57" s="98"/>
      <c r="PE57" s="98"/>
      <c r="PF57" s="98"/>
      <c r="PG57" s="98"/>
      <c r="PH57" s="98"/>
      <c r="PI57" s="98"/>
      <c r="PJ57" s="98"/>
      <c r="PK57" s="98"/>
      <c r="PL57" s="98"/>
      <c r="PM57" s="98"/>
      <c r="PN57" s="98"/>
      <c r="PO57" s="98"/>
      <c r="PP57" s="98"/>
      <c r="PQ57" s="98"/>
      <c r="PR57" s="98"/>
      <c r="PS57" s="98"/>
      <c r="PT57" s="98"/>
      <c r="PU57" s="98"/>
      <c r="PV57" s="98"/>
      <c r="PW57" s="98"/>
      <c r="PX57" s="98"/>
      <c r="PY57" s="98"/>
      <c r="PZ57" s="98"/>
      <c r="QA57" s="98"/>
      <c r="QB57" s="98"/>
      <c r="QC57" s="98"/>
      <c r="QD57" s="98"/>
      <c r="QE57" s="98"/>
      <c r="QF57" s="98"/>
      <c r="QG57" s="98"/>
      <c r="QH57" s="98"/>
      <c r="QI57" s="98"/>
      <c r="QJ57" s="98"/>
      <c r="QK57" s="98"/>
      <c r="QL57" s="98"/>
      <c r="QM57" s="98"/>
      <c r="QN57" s="98"/>
      <c r="QO57" s="98"/>
      <c r="QP57" s="98"/>
      <c r="QQ57" s="98"/>
      <c r="QR57" s="98"/>
      <c r="QS57" s="98"/>
      <c r="QT57" s="98"/>
      <c r="QU57" s="98"/>
      <c r="QV57" s="98"/>
      <c r="QW57" s="98"/>
      <c r="QX57" s="98"/>
      <c r="QY57" s="98"/>
      <c r="QZ57" s="98"/>
      <c r="RA57" s="98"/>
      <c r="RB57" s="98"/>
      <c r="RC57" s="98"/>
      <c r="RD57" s="98"/>
      <c r="RE57" s="98"/>
      <c r="RF57" s="98"/>
      <c r="RG57" s="98"/>
      <c r="RH57" s="98"/>
      <c r="RI57" s="98"/>
      <c r="RJ57" s="98"/>
      <c r="RK57" s="98"/>
      <c r="RL57" s="98"/>
      <c r="RM57" s="98"/>
      <c r="RN57" s="98"/>
      <c r="RO57" s="98"/>
      <c r="RP57" s="98"/>
      <c r="RQ57" s="98"/>
      <c r="RR57" s="98"/>
      <c r="RS57" s="98"/>
      <c r="RT57" s="98"/>
      <c r="RU57" s="98"/>
      <c r="RV57" s="98"/>
      <c r="RW57" s="98"/>
      <c r="RX57" s="98"/>
      <c r="RY57" s="98"/>
      <c r="RZ57" s="98"/>
      <c r="SA57" s="98"/>
      <c r="SB57" s="98"/>
      <c r="SC57" s="98"/>
      <c r="SD57" s="98"/>
      <c r="SE57" s="98"/>
      <c r="SF57" s="98"/>
      <c r="SG57" s="98"/>
      <c r="SH57" s="98"/>
      <c r="SI57" s="98"/>
      <c r="SJ57" s="98"/>
      <c r="SK57" s="98"/>
      <c r="SL57" s="98"/>
      <c r="SM57" s="98"/>
      <c r="SN57" s="98"/>
      <c r="SO57" s="98"/>
      <c r="SP57" s="98"/>
      <c r="SQ57" s="98"/>
      <c r="SR57" s="98"/>
      <c r="SS57" s="98"/>
      <c r="ST57" s="98"/>
      <c r="SU57" s="98"/>
      <c r="SV57" s="98"/>
      <c r="SW57" s="98"/>
      <c r="SX57" s="98"/>
      <c r="SY57" s="98"/>
      <c r="SZ57" s="98"/>
      <c r="TA57" s="98"/>
      <c r="TB57" s="98"/>
      <c r="TC57" s="98"/>
      <c r="TD57" s="98"/>
      <c r="TE57" s="98"/>
      <c r="TF57" s="98"/>
      <c r="TG57" s="98"/>
      <c r="TH57" s="98"/>
      <c r="TI57" s="98"/>
      <c r="TJ57" s="98"/>
      <c r="TK57" s="98"/>
      <c r="TL57" s="98"/>
      <c r="TM57" s="98"/>
      <c r="TN57" s="98"/>
      <c r="TO57" s="98"/>
      <c r="TP57" s="98"/>
      <c r="TQ57" s="98"/>
      <c r="TR57" s="98"/>
      <c r="TS57" s="98"/>
      <c r="TT57" s="98"/>
      <c r="TU57" s="98"/>
      <c r="TV57" s="98"/>
      <c r="TW57" s="98"/>
      <c r="TX57" s="98"/>
      <c r="TY57" s="98"/>
      <c r="TZ57" s="98"/>
      <c r="UA57" s="98"/>
      <c r="UB57" s="98"/>
      <c r="UC57" s="98"/>
      <c r="UD57" s="98"/>
      <c r="UE57" s="98"/>
      <c r="UF57" s="98"/>
      <c r="UG57" s="98"/>
      <c r="UH57" s="98"/>
      <c r="UI57" s="98"/>
      <c r="UJ57" s="98"/>
      <c r="UK57" s="98"/>
      <c r="UL57" s="98"/>
      <c r="UM57" s="98"/>
      <c r="UN57" s="98"/>
      <c r="UO57" s="98"/>
      <c r="UP57" s="98"/>
      <c r="UQ57" s="98"/>
      <c r="UR57" s="98"/>
      <c r="US57" s="98"/>
      <c r="UT57" s="98"/>
      <c r="UU57" s="98"/>
      <c r="UV57" s="98"/>
      <c r="UW57" s="98"/>
      <c r="UX57" s="98"/>
      <c r="UY57" s="98"/>
      <c r="UZ57" s="98"/>
      <c r="VA57" s="98"/>
      <c r="VB57" s="98"/>
      <c r="VC57" s="98"/>
      <c r="VD57" s="98"/>
      <c r="VE57" s="98"/>
      <c r="VF57" s="98"/>
      <c r="VG57" s="98"/>
      <c r="VH57" s="98"/>
      <c r="VI57" s="98"/>
      <c r="VJ57" s="98"/>
      <c r="VK57" s="98"/>
      <c r="VL57" s="98"/>
      <c r="VM57" s="98"/>
      <c r="VN57" s="98"/>
      <c r="VO57" s="98"/>
      <c r="VP57" s="98"/>
      <c r="VQ57" s="98"/>
      <c r="VR57" s="98"/>
      <c r="VS57" s="98"/>
      <c r="VT57" s="98"/>
      <c r="VU57" s="98"/>
      <c r="VV57" s="98"/>
      <c r="VW57" s="98"/>
      <c r="VX57" s="98"/>
      <c r="VY57" s="98"/>
      <c r="VZ57" s="98"/>
      <c r="WA57" s="98"/>
      <c r="WB57" s="98"/>
      <c r="WC57" s="98"/>
      <c r="WD57" s="98"/>
      <c r="WE57" s="98"/>
      <c r="WF57" s="98"/>
      <c r="WG57" s="98"/>
      <c r="WH57" s="98"/>
      <c r="WI57" s="98"/>
      <c r="WJ57" s="98"/>
      <c r="WK57" s="98"/>
      <c r="WL57" s="98"/>
      <c r="WM57" s="98"/>
      <c r="WN57" s="98"/>
      <c r="WO57" s="98"/>
      <c r="WP57" s="98"/>
      <c r="WQ57" s="98"/>
      <c r="WR57" s="98"/>
      <c r="WS57" s="98"/>
      <c r="WT57" s="98"/>
      <c r="WU57" s="98"/>
      <c r="WV57" s="98"/>
      <c r="WW57" s="98"/>
      <c r="WX57" s="98"/>
      <c r="WY57" s="98"/>
      <c r="WZ57" s="98"/>
      <c r="XA57" s="98"/>
      <c r="XB57" s="98"/>
      <c r="XC57" s="98"/>
      <c r="XD57" s="98"/>
      <c r="XE57" s="98"/>
      <c r="XF57" s="98"/>
      <c r="XG57" s="98"/>
      <c r="XH57" s="98"/>
      <c r="XI57" s="98"/>
      <c r="XJ57" s="98"/>
      <c r="XK57" s="98"/>
      <c r="XL57" s="98"/>
      <c r="XM57" s="98"/>
      <c r="XN57" s="98"/>
      <c r="XO57" s="98"/>
      <c r="XP57" s="98"/>
      <c r="XQ57" s="98"/>
      <c r="XR57" s="98"/>
      <c r="XS57" s="98"/>
      <c r="XT57" s="98"/>
      <c r="XU57" s="98"/>
      <c r="XV57" s="98"/>
      <c r="XW57" s="98"/>
      <c r="XX57" s="98"/>
      <c r="XY57" s="98"/>
      <c r="XZ57" s="98"/>
      <c r="YA57" s="98"/>
      <c r="YB57" s="98"/>
      <c r="YC57" s="98"/>
      <c r="YD57" s="98"/>
      <c r="YE57" s="98"/>
      <c r="YF57" s="98"/>
      <c r="YG57" s="98"/>
      <c r="YH57" s="98"/>
      <c r="YI57" s="98"/>
      <c r="YJ57" s="98"/>
      <c r="YK57" s="98"/>
      <c r="YL57" s="98"/>
      <c r="YM57" s="98"/>
      <c r="YN57" s="98"/>
      <c r="YO57" s="98"/>
      <c r="YP57" s="98"/>
      <c r="YQ57" s="98"/>
      <c r="YR57" s="98"/>
      <c r="YS57" s="98"/>
      <c r="YT57" s="98"/>
      <c r="YU57" s="98"/>
      <c r="YV57" s="98"/>
      <c r="YW57" s="98"/>
      <c r="YX57" s="98"/>
      <c r="YY57" s="98"/>
      <c r="YZ57" s="98"/>
      <c r="ZA57" s="98"/>
      <c r="ZB57" s="98"/>
      <c r="ZC57" s="98"/>
      <c r="ZD57" s="98"/>
      <c r="ZE57" s="98"/>
      <c r="ZF57" s="98"/>
      <c r="ZG57" s="98"/>
      <c r="ZH57" s="98"/>
      <c r="ZI57" s="98"/>
      <c r="ZJ57" s="98"/>
      <c r="ZK57" s="98"/>
      <c r="ZL57" s="98"/>
      <c r="ZM57" s="98"/>
      <c r="ZN57" s="98"/>
      <c r="ZO57" s="98"/>
      <c r="ZP57" s="98"/>
      <c r="ZQ57" s="98"/>
      <c r="ZR57" s="98"/>
      <c r="ZS57" s="98"/>
      <c r="ZT57" s="98"/>
      <c r="ZU57" s="98"/>
      <c r="ZV57" s="98"/>
      <c r="ZW57" s="98"/>
      <c r="ZX57" s="98"/>
      <c r="ZY57" s="98"/>
      <c r="ZZ57" s="98"/>
      <c r="AAA57" s="98"/>
      <c r="AAB57" s="98"/>
      <c r="AAC57" s="98"/>
      <c r="AAD57" s="98"/>
      <c r="AAE57" s="98"/>
      <c r="AAF57" s="98"/>
      <c r="AAG57" s="98"/>
      <c r="AAH57" s="98"/>
      <c r="AAI57" s="98"/>
      <c r="AAJ57" s="98"/>
      <c r="AAK57" s="98"/>
      <c r="AAL57" s="98"/>
      <c r="AAM57" s="98"/>
      <c r="AAN57" s="98"/>
      <c r="AAO57" s="98"/>
      <c r="AAP57" s="98"/>
      <c r="AAQ57" s="98"/>
      <c r="AAR57" s="98"/>
      <c r="AAS57" s="98"/>
      <c r="AAT57" s="98"/>
      <c r="AAU57" s="98"/>
      <c r="AAV57" s="98"/>
      <c r="AAW57" s="98"/>
      <c r="AAX57" s="98"/>
      <c r="AAY57" s="98"/>
      <c r="AAZ57" s="98"/>
      <c r="ABA57" s="98"/>
      <c r="ABB57" s="98"/>
      <c r="ABC57" s="98"/>
      <c r="ABD57" s="98"/>
      <c r="ABE57" s="98"/>
      <c r="ABF57" s="98"/>
      <c r="ABG57" s="98"/>
      <c r="ABH57" s="98"/>
      <c r="ABI57" s="98"/>
      <c r="ABJ57" s="98"/>
    </row>
    <row r="58" spans="1:738" ht="36" x14ac:dyDescent="0.25">
      <c r="A58" s="46" t="s">
        <v>263</v>
      </c>
      <c r="B58" s="63" t="s">
        <v>429</v>
      </c>
      <c r="C58" s="26" t="s">
        <v>152</v>
      </c>
      <c r="D58" s="46" t="s">
        <v>0</v>
      </c>
      <c r="E58" s="183"/>
      <c r="I58" s="1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</row>
    <row r="59" spans="1:738" ht="105" x14ac:dyDescent="0.25">
      <c r="A59" s="46">
        <v>50</v>
      </c>
      <c r="B59" s="60" t="s">
        <v>431</v>
      </c>
      <c r="C59" s="123" t="s">
        <v>194</v>
      </c>
      <c r="D59" s="46" t="s">
        <v>193</v>
      </c>
      <c r="E59" s="210" t="s">
        <v>561</v>
      </c>
      <c r="I59" s="1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</row>
    <row r="60" spans="1:738" ht="54" x14ac:dyDescent="0.25">
      <c r="A60" s="46" t="s">
        <v>264</v>
      </c>
      <c r="B60" s="59" t="s">
        <v>502</v>
      </c>
      <c r="C60" s="30" t="s">
        <v>432</v>
      </c>
      <c r="D60" s="46" t="s">
        <v>195</v>
      </c>
      <c r="E60" s="183" t="s">
        <v>565</v>
      </c>
      <c r="I60" s="1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</row>
    <row r="61" spans="1:738" ht="54" x14ac:dyDescent="0.25">
      <c r="A61" s="46" t="s">
        <v>265</v>
      </c>
      <c r="B61" s="60" t="s">
        <v>503</v>
      </c>
      <c r="C61" s="30" t="s">
        <v>433</v>
      </c>
      <c r="D61" s="46" t="s">
        <v>195</v>
      </c>
      <c r="E61" s="183" t="s">
        <v>566</v>
      </c>
      <c r="I61" s="1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</row>
    <row r="62" spans="1:738" ht="36" x14ac:dyDescent="0.25">
      <c r="A62" s="46" t="s">
        <v>266</v>
      </c>
      <c r="B62" s="147" t="s">
        <v>504</v>
      </c>
      <c r="C62" s="26" t="s">
        <v>434</v>
      </c>
      <c r="D62" s="86" t="s">
        <v>114</v>
      </c>
      <c r="E62" s="183"/>
      <c r="I62" s="1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</row>
    <row r="63" spans="1:738" ht="128.25" x14ac:dyDescent="0.25">
      <c r="A63" s="46" t="s">
        <v>267</v>
      </c>
      <c r="B63" s="42" t="s">
        <v>196</v>
      </c>
      <c r="C63" s="30" t="s">
        <v>436</v>
      </c>
      <c r="D63" s="33" t="s">
        <v>197</v>
      </c>
      <c r="E63" s="183"/>
      <c r="I63" s="1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</row>
    <row r="64" spans="1:738" ht="71.25" x14ac:dyDescent="0.25">
      <c r="A64" s="46" t="s">
        <v>268</v>
      </c>
      <c r="B64" s="60" t="s">
        <v>200</v>
      </c>
      <c r="C64" s="125" t="s">
        <v>435</v>
      </c>
      <c r="D64" s="33" t="s">
        <v>197</v>
      </c>
      <c r="E64" s="183"/>
      <c r="I64" s="1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</row>
    <row r="65" spans="1:738" ht="71.25" x14ac:dyDescent="0.25">
      <c r="A65" s="46" t="s">
        <v>269</v>
      </c>
      <c r="B65" s="42" t="s">
        <v>201</v>
      </c>
      <c r="C65" s="124" t="s">
        <v>435</v>
      </c>
      <c r="D65" s="33" t="s">
        <v>197</v>
      </c>
      <c r="E65" s="183"/>
      <c r="I65" s="1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</row>
    <row r="66" spans="1:738" ht="54" x14ac:dyDescent="0.25">
      <c r="A66" s="46" t="s">
        <v>270</v>
      </c>
      <c r="B66" s="59" t="s">
        <v>505</v>
      </c>
      <c r="C66" s="29" t="s">
        <v>437</v>
      </c>
      <c r="D66" s="33" t="s">
        <v>465</v>
      </c>
      <c r="E66" s="183"/>
      <c r="I66" s="1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</row>
    <row r="67" spans="1:738" ht="36" x14ac:dyDescent="0.25">
      <c r="A67" s="46" t="s">
        <v>271</v>
      </c>
      <c r="B67" s="60" t="s">
        <v>198</v>
      </c>
      <c r="C67" s="125" t="s">
        <v>438</v>
      </c>
      <c r="D67" s="33" t="s">
        <v>465</v>
      </c>
      <c r="E67" s="183"/>
      <c r="I67" s="1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</row>
    <row r="68" spans="1:738" ht="54" x14ac:dyDescent="0.25">
      <c r="A68" s="46" t="s">
        <v>272</v>
      </c>
      <c r="B68" s="42" t="s">
        <v>199</v>
      </c>
      <c r="C68" s="124" t="s">
        <v>438</v>
      </c>
      <c r="D68" s="33" t="s">
        <v>465</v>
      </c>
      <c r="E68" s="183"/>
      <c r="I68" s="1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</row>
    <row r="69" spans="1:738" s="12" customFormat="1" ht="42.75" x14ac:dyDescent="0.2">
      <c r="A69" s="46">
        <v>60</v>
      </c>
      <c r="B69" s="60" t="s">
        <v>439</v>
      </c>
      <c r="C69" s="29" t="s">
        <v>440</v>
      </c>
      <c r="D69" s="27" t="s">
        <v>173</v>
      </c>
      <c r="E69" s="184"/>
      <c r="I69" s="1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</row>
    <row r="70" spans="1:738" s="12" customFormat="1" ht="36" x14ac:dyDescent="0.2">
      <c r="A70" s="46">
        <v>61</v>
      </c>
      <c r="B70" s="63" t="s">
        <v>506</v>
      </c>
      <c r="C70" s="29" t="s">
        <v>441</v>
      </c>
      <c r="D70" s="48" t="s">
        <v>172</v>
      </c>
      <c r="E70" s="153"/>
      <c r="I70" s="1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</row>
    <row r="71" spans="1:738" s="15" customFormat="1" ht="57.75" thickBot="1" x14ac:dyDescent="0.25">
      <c r="A71" s="46" t="s">
        <v>273</v>
      </c>
      <c r="B71" s="42" t="s">
        <v>442</v>
      </c>
      <c r="C71" s="26" t="s">
        <v>443</v>
      </c>
      <c r="D71" s="47"/>
      <c r="E71" s="153"/>
      <c r="F71" s="12"/>
      <c r="G71" s="12"/>
      <c r="H71" s="12"/>
      <c r="I71" s="1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2"/>
      <c r="JJ71" s="12"/>
      <c r="JK71" s="12"/>
      <c r="JL71" s="12"/>
      <c r="JM71" s="12"/>
      <c r="JN71" s="12"/>
      <c r="JO71" s="12"/>
      <c r="JP71" s="12"/>
      <c r="JQ71" s="12"/>
      <c r="JR71" s="12"/>
      <c r="JS71" s="12"/>
      <c r="JT71" s="12"/>
      <c r="JU71" s="12"/>
      <c r="JV71" s="12"/>
      <c r="JW71" s="12"/>
      <c r="JX71" s="12"/>
      <c r="JY71" s="12"/>
      <c r="JZ71" s="12"/>
      <c r="KA71" s="12"/>
      <c r="KB71" s="12"/>
      <c r="KC71" s="12"/>
      <c r="KD71" s="12"/>
      <c r="KE71" s="12"/>
      <c r="KF71" s="12"/>
      <c r="KG71" s="12"/>
      <c r="KH71" s="12"/>
      <c r="KI71" s="12"/>
      <c r="KJ71" s="12"/>
      <c r="KK71" s="12"/>
      <c r="KL71" s="12"/>
      <c r="KM71" s="12"/>
      <c r="KN71" s="12"/>
      <c r="KO71" s="12"/>
      <c r="KP71" s="12"/>
      <c r="KQ71" s="12"/>
      <c r="KR71" s="12"/>
      <c r="KS71" s="12"/>
      <c r="KT71" s="12"/>
      <c r="KU71" s="12"/>
      <c r="KV71" s="12"/>
      <c r="KW71" s="12"/>
      <c r="KX71" s="12"/>
      <c r="KY71" s="12"/>
      <c r="KZ71" s="12"/>
      <c r="LA71" s="12"/>
      <c r="LB71" s="12"/>
      <c r="LC71" s="12"/>
      <c r="LD71" s="12"/>
      <c r="LE71" s="12"/>
      <c r="LF71" s="12"/>
      <c r="LG71" s="12"/>
      <c r="LH71" s="12"/>
      <c r="LI71" s="12"/>
      <c r="LJ71" s="12"/>
      <c r="LK71" s="12"/>
      <c r="LL71" s="12"/>
      <c r="LM71" s="12"/>
      <c r="LN71" s="12"/>
      <c r="LO71" s="12"/>
      <c r="LP71" s="12"/>
      <c r="LQ71" s="12"/>
      <c r="LR71" s="12"/>
      <c r="LS71" s="12"/>
      <c r="LT71" s="12"/>
      <c r="LU71" s="12"/>
      <c r="LV71" s="12"/>
      <c r="LW71" s="12"/>
      <c r="LX71" s="12"/>
      <c r="LY71" s="12"/>
      <c r="LZ71" s="12"/>
      <c r="MA71" s="12"/>
      <c r="MB71" s="12"/>
      <c r="MC71" s="12"/>
      <c r="MD71" s="12"/>
      <c r="ME71" s="12"/>
      <c r="MF71" s="12"/>
      <c r="MG71" s="12"/>
      <c r="MH71" s="12"/>
      <c r="MI71" s="12"/>
      <c r="MJ71" s="12"/>
      <c r="MK71" s="12"/>
      <c r="ML71" s="12"/>
      <c r="MM71" s="12"/>
      <c r="MN71" s="12"/>
      <c r="MO71" s="12"/>
      <c r="MP71" s="12"/>
      <c r="MQ71" s="12"/>
      <c r="MR71" s="12"/>
      <c r="MS71" s="12"/>
      <c r="MT71" s="12"/>
      <c r="MU71" s="12"/>
      <c r="MV71" s="12"/>
      <c r="MW71" s="12"/>
      <c r="MX71" s="12"/>
      <c r="MY71" s="12"/>
      <c r="MZ71" s="12"/>
      <c r="NA71" s="12"/>
      <c r="NB71" s="12"/>
      <c r="NC71" s="12"/>
      <c r="ND71" s="12"/>
      <c r="NE71" s="12"/>
      <c r="NF71" s="12"/>
      <c r="NG71" s="12"/>
      <c r="NH71" s="12"/>
      <c r="NI71" s="12"/>
      <c r="NJ71" s="12"/>
      <c r="NK71" s="12"/>
      <c r="NL71" s="12"/>
      <c r="NM71" s="12"/>
      <c r="NN71" s="12"/>
      <c r="NO71" s="12"/>
      <c r="NP71" s="12"/>
      <c r="NQ71" s="12"/>
      <c r="NR71" s="12"/>
      <c r="NS71" s="12"/>
      <c r="NT71" s="12"/>
      <c r="NU71" s="12"/>
      <c r="NV71" s="12"/>
      <c r="NW71" s="12"/>
      <c r="NX71" s="12"/>
      <c r="NY71" s="12"/>
      <c r="NZ71" s="12"/>
      <c r="OA71" s="12"/>
      <c r="OB71" s="12"/>
      <c r="OC71" s="12"/>
      <c r="OD71" s="12"/>
      <c r="OE71" s="12"/>
      <c r="OF71" s="12"/>
      <c r="OG71" s="12"/>
      <c r="OH71" s="12"/>
      <c r="OI71" s="12"/>
      <c r="OJ71" s="12"/>
      <c r="OK71" s="12"/>
      <c r="OL71" s="12"/>
      <c r="OM71" s="12"/>
      <c r="ON71" s="12"/>
      <c r="OO71" s="12"/>
      <c r="OP71" s="12"/>
      <c r="OQ71" s="12"/>
      <c r="OR71" s="12"/>
      <c r="OS71" s="12"/>
      <c r="OT71" s="12"/>
      <c r="OU71" s="12"/>
      <c r="OV71" s="12"/>
      <c r="OW71" s="12"/>
      <c r="OX71" s="12"/>
      <c r="OY71" s="12"/>
      <c r="OZ71" s="12"/>
      <c r="PA71" s="12"/>
      <c r="PB71" s="12"/>
      <c r="PC71" s="12"/>
      <c r="PD71" s="12"/>
      <c r="PE71" s="12"/>
      <c r="PF71" s="12"/>
      <c r="PG71" s="12"/>
      <c r="PH71" s="12"/>
      <c r="PI71" s="12"/>
      <c r="PJ71" s="12"/>
      <c r="PK71" s="12"/>
      <c r="PL71" s="12"/>
      <c r="PM71" s="12"/>
      <c r="PN71" s="12"/>
      <c r="PO71" s="12"/>
      <c r="PP71" s="12"/>
      <c r="PQ71" s="12"/>
      <c r="PR71" s="12"/>
      <c r="PS71" s="12"/>
      <c r="PT71" s="12"/>
      <c r="PU71" s="12"/>
      <c r="PV71" s="12"/>
      <c r="PW71" s="12"/>
      <c r="PX71" s="12"/>
      <c r="PY71" s="12"/>
      <c r="PZ71" s="12"/>
      <c r="QA71" s="12"/>
      <c r="QB71" s="12"/>
      <c r="QC71" s="12"/>
      <c r="QD71" s="12"/>
      <c r="QE71" s="12"/>
      <c r="QF71" s="12"/>
      <c r="QG71" s="12"/>
      <c r="QH71" s="12"/>
      <c r="QI71" s="12"/>
      <c r="QJ71" s="12"/>
      <c r="QK71" s="12"/>
      <c r="QL71" s="12"/>
      <c r="QM71" s="12"/>
      <c r="QN71" s="12"/>
      <c r="QO71" s="12"/>
      <c r="QP71" s="12"/>
      <c r="QQ71" s="12"/>
      <c r="QR71" s="12"/>
      <c r="QS71" s="12"/>
      <c r="QT71" s="12"/>
      <c r="QU71" s="12"/>
      <c r="QV71" s="12"/>
      <c r="QW71" s="12"/>
      <c r="QX71" s="12"/>
      <c r="QY71" s="12"/>
      <c r="QZ71" s="12"/>
      <c r="RA71" s="12"/>
      <c r="RB71" s="12"/>
      <c r="RC71" s="12"/>
      <c r="RD71" s="12"/>
      <c r="RE71" s="12"/>
      <c r="RF71" s="12"/>
      <c r="RG71" s="12"/>
      <c r="RH71" s="12"/>
      <c r="RI71" s="12"/>
      <c r="RJ71" s="12"/>
      <c r="RK71" s="12"/>
      <c r="RL71" s="12"/>
      <c r="RM71" s="12"/>
      <c r="RN71" s="12"/>
      <c r="RO71" s="12"/>
      <c r="RP71" s="12"/>
      <c r="RQ71" s="12"/>
      <c r="RR71" s="12"/>
      <c r="RS71" s="12"/>
      <c r="RT71" s="12"/>
      <c r="RU71" s="12"/>
      <c r="RV71" s="12"/>
      <c r="RW71" s="12"/>
      <c r="RX71" s="12"/>
      <c r="RY71" s="12"/>
      <c r="RZ71" s="12"/>
      <c r="SA71" s="12"/>
      <c r="SB71" s="12"/>
      <c r="SC71" s="12"/>
      <c r="SD71" s="12"/>
      <c r="SE71" s="12"/>
      <c r="SF71" s="12"/>
      <c r="SG71" s="12"/>
      <c r="SH71" s="12"/>
      <c r="SI71" s="12"/>
      <c r="SJ71" s="12"/>
      <c r="SK71" s="12"/>
      <c r="SL71" s="12"/>
      <c r="SM71" s="12"/>
      <c r="SN71" s="12"/>
      <c r="SO71" s="12"/>
      <c r="SP71" s="12"/>
      <c r="SQ71" s="12"/>
      <c r="SR71" s="12"/>
      <c r="SS71" s="12"/>
      <c r="ST71" s="12"/>
      <c r="SU71" s="12"/>
      <c r="SV71" s="12"/>
      <c r="SW71" s="12"/>
      <c r="SX71" s="12"/>
      <c r="SY71" s="12"/>
      <c r="SZ71" s="12"/>
      <c r="TA71" s="12"/>
      <c r="TB71" s="12"/>
      <c r="TC71" s="12"/>
      <c r="TD71" s="12"/>
      <c r="TE71" s="12"/>
      <c r="TF71" s="12"/>
      <c r="TG71" s="12"/>
      <c r="TH71" s="12"/>
      <c r="TI71" s="12"/>
      <c r="TJ71" s="12"/>
      <c r="TK71" s="12"/>
      <c r="TL71" s="12"/>
      <c r="TM71" s="12"/>
      <c r="TN71" s="12"/>
      <c r="TO71" s="12"/>
      <c r="TP71" s="12"/>
      <c r="TQ71" s="12"/>
      <c r="TR71" s="12"/>
      <c r="TS71" s="12"/>
      <c r="TT71" s="12"/>
      <c r="TU71" s="12"/>
      <c r="TV71" s="12"/>
      <c r="TW71" s="12"/>
      <c r="TX71" s="12"/>
      <c r="TY71" s="12"/>
      <c r="TZ71" s="12"/>
      <c r="UA71" s="12"/>
      <c r="UB71" s="12"/>
      <c r="UC71" s="12"/>
      <c r="UD71" s="12"/>
      <c r="UE71" s="12"/>
      <c r="UF71" s="12"/>
      <c r="UG71" s="12"/>
      <c r="UH71" s="12"/>
      <c r="UI71" s="12"/>
      <c r="UJ71" s="12"/>
      <c r="UK71" s="12"/>
      <c r="UL71" s="12"/>
      <c r="UM71" s="12"/>
      <c r="UN71" s="12"/>
      <c r="UO71" s="12"/>
      <c r="UP71" s="12"/>
      <c r="UQ71" s="12"/>
      <c r="UR71" s="12"/>
      <c r="US71" s="12"/>
      <c r="UT71" s="12"/>
      <c r="UU71" s="12"/>
      <c r="UV71" s="12"/>
      <c r="UW71" s="12"/>
      <c r="UX71" s="12"/>
      <c r="UY71" s="12"/>
      <c r="UZ71" s="12"/>
      <c r="VA71" s="12"/>
      <c r="VB71" s="12"/>
      <c r="VC71" s="12"/>
      <c r="VD71" s="12"/>
      <c r="VE71" s="12"/>
      <c r="VF71" s="12"/>
      <c r="VG71" s="12"/>
      <c r="VH71" s="12"/>
      <c r="VI71" s="12"/>
      <c r="VJ71" s="12"/>
      <c r="VK71" s="12"/>
      <c r="VL71" s="12"/>
      <c r="VM71" s="12"/>
      <c r="VN71" s="12"/>
      <c r="VO71" s="12"/>
      <c r="VP71" s="12"/>
      <c r="VQ71" s="12"/>
      <c r="VR71" s="12"/>
      <c r="VS71" s="12"/>
      <c r="VT71" s="12"/>
      <c r="VU71" s="12"/>
      <c r="VV71" s="12"/>
      <c r="VW71" s="12"/>
      <c r="VX71" s="12"/>
      <c r="VY71" s="12"/>
      <c r="VZ71" s="12"/>
      <c r="WA71" s="12"/>
      <c r="WB71" s="12"/>
      <c r="WC71" s="12"/>
      <c r="WD71" s="12"/>
      <c r="WE71" s="12"/>
      <c r="WF71" s="12"/>
      <c r="WG71" s="12"/>
      <c r="WH71" s="12"/>
      <c r="WI71" s="12"/>
      <c r="WJ71" s="12"/>
      <c r="WK71" s="12"/>
      <c r="WL71" s="12"/>
      <c r="WM71" s="12"/>
      <c r="WN71" s="12"/>
      <c r="WO71" s="12"/>
      <c r="WP71" s="12"/>
      <c r="WQ71" s="12"/>
      <c r="WR71" s="12"/>
      <c r="WS71" s="12"/>
      <c r="WT71" s="12"/>
      <c r="WU71" s="12"/>
      <c r="WV71" s="12"/>
      <c r="WW71" s="12"/>
      <c r="WX71" s="12"/>
      <c r="WY71" s="12"/>
      <c r="WZ71" s="12"/>
      <c r="XA71" s="12"/>
      <c r="XB71" s="12"/>
      <c r="XC71" s="12"/>
      <c r="XD71" s="12"/>
      <c r="XE71" s="12"/>
      <c r="XF71" s="12"/>
      <c r="XG71" s="12"/>
      <c r="XH71" s="12"/>
      <c r="XI71" s="12"/>
      <c r="XJ71" s="12"/>
      <c r="XK71" s="12"/>
      <c r="XL71" s="12"/>
      <c r="XM71" s="12"/>
      <c r="XN71" s="12"/>
      <c r="XO71" s="12"/>
      <c r="XP71" s="12"/>
      <c r="XQ71" s="12"/>
      <c r="XR71" s="12"/>
      <c r="XS71" s="12"/>
      <c r="XT71" s="12"/>
      <c r="XU71" s="12"/>
      <c r="XV71" s="12"/>
      <c r="XW71" s="12"/>
      <c r="XX71" s="12"/>
      <c r="XY71" s="12"/>
      <c r="XZ71" s="12"/>
      <c r="YA71" s="12"/>
      <c r="YB71" s="12"/>
      <c r="YC71" s="12"/>
      <c r="YD71" s="12"/>
      <c r="YE71" s="12"/>
      <c r="YF71" s="12"/>
      <c r="YG71" s="12"/>
      <c r="YH71" s="12"/>
      <c r="YI71" s="12"/>
      <c r="YJ71" s="12"/>
      <c r="YK71" s="12"/>
      <c r="YL71" s="12"/>
      <c r="YM71" s="12"/>
      <c r="YN71" s="12"/>
      <c r="YO71" s="12"/>
      <c r="YP71" s="12"/>
      <c r="YQ71" s="12"/>
      <c r="YR71" s="12"/>
      <c r="YS71" s="12"/>
      <c r="YT71" s="12"/>
      <c r="YU71" s="12"/>
      <c r="YV71" s="12"/>
      <c r="YW71" s="12"/>
      <c r="YX71" s="12"/>
      <c r="YY71" s="12"/>
      <c r="YZ71" s="12"/>
      <c r="ZA71" s="12"/>
      <c r="ZB71" s="12"/>
      <c r="ZC71" s="12"/>
      <c r="ZD71" s="12"/>
      <c r="ZE71" s="12"/>
      <c r="ZF71" s="12"/>
      <c r="ZG71" s="12"/>
      <c r="ZH71" s="12"/>
      <c r="ZI71" s="12"/>
      <c r="ZJ71" s="12"/>
      <c r="ZK71" s="12"/>
      <c r="ZL71" s="12"/>
      <c r="ZM71" s="12"/>
      <c r="ZN71" s="12"/>
      <c r="ZO71" s="12"/>
      <c r="ZP71" s="12"/>
      <c r="ZQ71" s="12"/>
      <c r="ZR71" s="12"/>
      <c r="ZS71" s="12"/>
      <c r="ZT71" s="12"/>
      <c r="ZU71" s="12"/>
      <c r="ZV71" s="12"/>
      <c r="ZW71" s="12"/>
      <c r="ZX71" s="12"/>
      <c r="ZY71" s="12"/>
      <c r="ZZ71" s="12"/>
      <c r="AAA71" s="12"/>
      <c r="AAB71" s="12"/>
      <c r="AAC71" s="12"/>
      <c r="AAD71" s="12"/>
      <c r="AAE71" s="12"/>
      <c r="AAF71" s="12"/>
      <c r="AAG71" s="12"/>
      <c r="AAH71" s="12"/>
      <c r="AAI71" s="12"/>
      <c r="AAJ71" s="12"/>
      <c r="AAK71" s="12"/>
      <c r="AAL71" s="12"/>
      <c r="AAM71" s="12"/>
      <c r="AAN71" s="12"/>
      <c r="AAO71" s="12"/>
      <c r="AAP71" s="12"/>
      <c r="AAQ71" s="12"/>
      <c r="AAR71" s="12"/>
      <c r="AAS71" s="12"/>
      <c r="AAT71" s="12"/>
      <c r="AAU71" s="12"/>
      <c r="AAV71" s="12"/>
      <c r="AAW71" s="12"/>
      <c r="AAX71" s="12"/>
      <c r="AAY71" s="12"/>
      <c r="AAZ71" s="12"/>
      <c r="ABA71" s="12"/>
      <c r="ABB71" s="12"/>
      <c r="ABC71" s="12"/>
      <c r="ABD71" s="12"/>
      <c r="ABE71" s="12"/>
      <c r="ABF71" s="12"/>
      <c r="ABG71" s="12"/>
      <c r="ABH71" s="12"/>
      <c r="ABI71" s="12"/>
      <c r="ABJ71" s="12"/>
    </row>
    <row r="72" spans="1:738" s="12" customFormat="1" ht="57" x14ac:dyDescent="0.2">
      <c r="A72" s="46" t="s">
        <v>274</v>
      </c>
      <c r="B72" s="60" t="s">
        <v>507</v>
      </c>
      <c r="C72" s="29" t="s">
        <v>444</v>
      </c>
      <c r="D72" s="48"/>
      <c r="E72" s="153"/>
      <c r="I72" s="1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</row>
    <row r="73" spans="1:738" s="12" customFormat="1" ht="85.5" x14ac:dyDescent="0.2">
      <c r="A73" s="46" t="s">
        <v>275</v>
      </c>
      <c r="B73" s="42" t="s">
        <v>508</v>
      </c>
      <c r="C73" s="188" t="s">
        <v>445</v>
      </c>
      <c r="D73" s="47" t="s">
        <v>174</v>
      </c>
      <c r="E73" s="153"/>
      <c r="I73" s="1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</row>
    <row r="74" spans="1:738" s="12" customFormat="1" ht="36" x14ac:dyDescent="0.2">
      <c r="A74" s="46" t="s">
        <v>276</v>
      </c>
      <c r="B74" s="42" t="s">
        <v>509</v>
      </c>
      <c r="C74" s="30" t="s">
        <v>546</v>
      </c>
      <c r="D74" s="47" t="s">
        <v>2</v>
      </c>
      <c r="E74" s="153"/>
      <c r="I74" s="1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</row>
    <row r="75" spans="1:738" s="12" customFormat="1" ht="57" x14ac:dyDescent="0.2">
      <c r="A75" s="46" t="s">
        <v>277</v>
      </c>
      <c r="B75" s="59" t="s">
        <v>510</v>
      </c>
      <c r="C75" s="26" t="s">
        <v>446</v>
      </c>
      <c r="D75" s="87" t="s">
        <v>2</v>
      </c>
      <c r="E75" s="153"/>
      <c r="I75" s="1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</row>
    <row r="76" spans="1:738" s="12" customFormat="1" ht="36" x14ac:dyDescent="0.2">
      <c r="A76" s="46" t="s">
        <v>278</v>
      </c>
      <c r="B76" s="59" t="s">
        <v>170</v>
      </c>
      <c r="C76" s="26" t="s">
        <v>447</v>
      </c>
      <c r="D76" s="87" t="s">
        <v>2</v>
      </c>
      <c r="E76" s="153"/>
      <c r="I76" s="1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</row>
    <row r="77" spans="1:738" s="12" customFormat="1" ht="54" x14ac:dyDescent="0.2">
      <c r="A77" s="46" t="s">
        <v>279</v>
      </c>
      <c r="B77" s="59" t="s">
        <v>520</v>
      </c>
      <c r="C77" s="26"/>
      <c r="D77" s="61" t="s">
        <v>519</v>
      </c>
      <c r="E77" s="153"/>
      <c r="I77" s="1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</row>
    <row r="78" spans="1:738" s="99" customFormat="1" ht="23.25" x14ac:dyDescent="0.2">
      <c r="A78" s="90" t="s">
        <v>203</v>
      </c>
      <c r="B78" s="91"/>
      <c r="C78" s="92"/>
      <c r="D78" s="94"/>
      <c r="E78" s="152"/>
      <c r="F78" s="98"/>
      <c r="G78" s="98"/>
      <c r="H78" s="98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7"/>
      <c r="BS78" s="97"/>
      <c r="BT78" s="97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98"/>
      <c r="DM78" s="98"/>
      <c r="DN78" s="98"/>
      <c r="DO78" s="98"/>
      <c r="DP78" s="98"/>
      <c r="DQ78" s="98"/>
      <c r="DR78" s="98"/>
      <c r="DS78" s="98"/>
      <c r="DT78" s="98"/>
      <c r="DU78" s="98"/>
      <c r="DV78" s="98"/>
      <c r="DW78" s="98"/>
      <c r="DX78" s="98"/>
      <c r="DY78" s="98"/>
      <c r="DZ78" s="98"/>
      <c r="EA78" s="98"/>
      <c r="EB78" s="98"/>
      <c r="EC78" s="98"/>
      <c r="ED78" s="98"/>
      <c r="EE78" s="98"/>
      <c r="EF78" s="98"/>
      <c r="EG78" s="98"/>
      <c r="EH78" s="98"/>
      <c r="EI78" s="98"/>
      <c r="EJ78" s="98"/>
      <c r="EK78" s="98"/>
      <c r="EL78" s="98"/>
      <c r="EM78" s="98"/>
      <c r="EN78" s="98"/>
      <c r="EO78" s="98"/>
      <c r="EP78" s="98"/>
      <c r="EQ78" s="98"/>
      <c r="ER78" s="98"/>
      <c r="ES78" s="98"/>
      <c r="ET78" s="98"/>
      <c r="EU78" s="98"/>
      <c r="EV78" s="98"/>
      <c r="EW78" s="98"/>
      <c r="EX78" s="98"/>
      <c r="EY78" s="98"/>
      <c r="EZ78" s="98"/>
      <c r="FA78" s="98"/>
      <c r="FB78" s="98"/>
      <c r="FC78" s="98"/>
      <c r="FD78" s="98"/>
      <c r="FE78" s="98"/>
      <c r="FF78" s="98"/>
      <c r="FG78" s="98"/>
      <c r="FH78" s="98"/>
      <c r="FI78" s="98"/>
      <c r="FJ78" s="98"/>
      <c r="FK78" s="98"/>
      <c r="FL78" s="98"/>
      <c r="FM78" s="98"/>
      <c r="FN78" s="98"/>
      <c r="FO78" s="98"/>
      <c r="FP78" s="98"/>
      <c r="FQ78" s="98"/>
      <c r="FR78" s="98"/>
      <c r="FS78" s="98"/>
      <c r="FT78" s="98"/>
      <c r="FU78" s="98"/>
      <c r="FV78" s="98"/>
      <c r="FW78" s="98"/>
      <c r="FX78" s="98"/>
      <c r="FY78" s="98"/>
      <c r="FZ78" s="98"/>
      <c r="GA78" s="98"/>
      <c r="GB78" s="98"/>
      <c r="GC78" s="98"/>
      <c r="GD78" s="98"/>
      <c r="GE78" s="98"/>
      <c r="GF78" s="98"/>
      <c r="GG78" s="98"/>
      <c r="GH78" s="98"/>
      <c r="GI78" s="98"/>
      <c r="GJ78" s="98"/>
      <c r="GK78" s="98"/>
      <c r="GL78" s="98"/>
      <c r="GM78" s="98"/>
      <c r="GN78" s="98"/>
      <c r="GO78" s="98"/>
      <c r="GP78" s="98"/>
      <c r="GQ78" s="98"/>
      <c r="GR78" s="98"/>
      <c r="GS78" s="98"/>
      <c r="GT78" s="98"/>
      <c r="GU78" s="98"/>
      <c r="GV78" s="98"/>
      <c r="GW78" s="98"/>
      <c r="GX78" s="98"/>
      <c r="GY78" s="98"/>
      <c r="GZ78" s="98"/>
      <c r="HA78" s="98"/>
      <c r="HB78" s="98"/>
      <c r="HC78" s="98"/>
      <c r="HD78" s="98"/>
      <c r="HE78" s="98"/>
      <c r="HF78" s="98"/>
      <c r="HG78" s="98"/>
      <c r="HH78" s="98"/>
      <c r="HI78" s="98"/>
      <c r="HJ78" s="98"/>
      <c r="HK78" s="98"/>
      <c r="HL78" s="98"/>
      <c r="HM78" s="98"/>
      <c r="HN78" s="98"/>
      <c r="HO78" s="98"/>
      <c r="HP78" s="98"/>
      <c r="HQ78" s="98"/>
      <c r="HR78" s="98"/>
      <c r="HS78" s="98"/>
      <c r="HT78" s="98"/>
      <c r="HU78" s="98"/>
      <c r="HV78" s="98"/>
      <c r="HW78" s="98"/>
      <c r="HX78" s="98"/>
      <c r="HY78" s="98"/>
      <c r="HZ78" s="98"/>
      <c r="IA78" s="98"/>
      <c r="IB78" s="98"/>
      <c r="IC78" s="98"/>
      <c r="ID78" s="98"/>
      <c r="IE78" s="98"/>
      <c r="IF78" s="98"/>
      <c r="IG78" s="98"/>
      <c r="IH78" s="98"/>
      <c r="II78" s="98"/>
      <c r="IJ78" s="98"/>
      <c r="IK78" s="98"/>
      <c r="IL78" s="98"/>
      <c r="IM78" s="98"/>
      <c r="IN78" s="98"/>
      <c r="IO78" s="98"/>
      <c r="IP78" s="98"/>
      <c r="IQ78" s="98"/>
      <c r="IR78" s="98"/>
      <c r="IS78" s="98"/>
      <c r="IT78" s="98"/>
      <c r="IU78" s="98"/>
      <c r="IV78" s="98"/>
      <c r="IW78" s="98"/>
      <c r="IX78" s="98"/>
      <c r="IY78" s="98"/>
      <c r="IZ78" s="98"/>
      <c r="JA78" s="98"/>
      <c r="JB78" s="98"/>
      <c r="JC78" s="98"/>
      <c r="JD78" s="98"/>
      <c r="JE78" s="98"/>
      <c r="JF78" s="98"/>
      <c r="JG78" s="98"/>
      <c r="JH78" s="98"/>
      <c r="JI78" s="98"/>
      <c r="JJ78" s="98"/>
      <c r="JK78" s="98"/>
      <c r="JL78" s="98"/>
      <c r="JM78" s="98"/>
      <c r="JN78" s="98"/>
      <c r="JO78" s="98"/>
      <c r="JP78" s="98"/>
      <c r="JQ78" s="98"/>
      <c r="JR78" s="98"/>
      <c r="JS78" s="98"/>
      <c r="JT78" s="98"/>
      <c r="JU78" s="98"/>
      <c r="JV78" s="98"/>
      <c r="JW78" s="98"/>
      <c r="JX78" s="98"/>
      <c r="JY78" s="98"/>
      <c r="JZ78" s="98"/>
      <c r="KA78" s="98"/>
      <c r="KB78" s="98"/>
      <c r="KC78" s="98"/>
      <c r="KD78" s="98"/>
      <c r="KE78" s="98"/>
      <c r="KF78" s="98"/>
      <c r="KG78" s="98"/>
      <c r="KH78" s="98"/>
      <c r="KI78" s="98"/>
      <c r="KJ78" s="98"/>
      <c r="KK78" s="98"/>
      <c r="KL78" s="98"/>
      <c r="KM78" s="98"/>
      <c r="KN78" s="98"/>
      <c r="KO78" s="98"/>
      <c r="KP78" s="98"/>
      <c r="KQ78" s="98"/>
      <c r="KR78" s="98"/>
      <c r="KS78" s="98"/>
      <c r="KT78" s="98"/>
      <c r="KU78" s="98"/>
      <c r="KV78" s="98"/>
      <c r="KW78" s="98"/>
      <c r="KX78" s="98"/>
      <c r="KY78" s="98"/>
      <c r="KZ78" s="98"/>
      <c r="LA78" s="98"/>
      <c r="LB78" s="98"/>
      <c r="LC78" s="98"/>
      <c r="LD78" s="98"/>
      <c r="LE78" s="98"/>
      <c r="LF78" s="98"/>
      <c r="LG78" s="98"/>
      <c r="LH78" s="98"/>
      <c r="LI78" s="98"/>
      <c r="LJ78" s="98"/>
      <c r="LK78" s="98"/>
      <c r="LL78" s="98"/>
      <c r="LM78" s="98"/>
      <c r="LN78" s="98"/>
      <c r="LO78" s="98"/>
      <c r="LP78" s="98"/>
      <c r="LQ78" s="98"/>
      <c r="LR78" s="98"/>
      <c r="LS78" s="98"/>
      <c r="LT78" s="98"/>
      <c r="LU78" s="98"/>
      <c r="LV78" s="98"/>
      <c r="LW78" s="98"/>
      <c r="LX78" s="98"/>
      <c r="LY78" s="98"/>
      <c r="LZ78" s="98"/>
      <c r="MA78" s="98"/>
      <c r="MB78" s="98"/>
      <c r="MC78" s="98"/>
      <c r="MD78" s="98"/>
      <c r="ME78" s="98"/>
      <c r="MF78" s="98"/>
      <c r="MG78" s="98"/>
      <c r="MH78" s="98"/>
      <c r="MI78" s="98"/>
      <c r="MJ78" s="98"/>
      <c r="MK78" s="98"/>
      <c r="ML78" s="98"/>
      <c r="MM78" s="98"/>
      <c r="MN78" s="98"/>
      <c r="MO78" s="98"/>
      <c r="MP78" s="98"/>
      <c r="MQ78" s="98"/>
      <c r="MR78" s="98"/>
      <c r="MS78" s="98"/>
      <c r="MT78" s="98"/>
      <c r="MU78" s="98"/>
      <c r="MV78" s="98"/>
      <c r="MW78" s="98"/>
      <c r="MX78" s="98"/>
      <c r="MY78" s="98"/>
      <c r="MZ78" s="98"/>
      <c r="NA78" s="98"/>
      <c r="NB78" s="98"/>
      <c r="NC78" s="98"/>
      <c r="ND78" s="98"/>
      <c r="NE78" s="98"/>
      <c r="NF78" s="98"/>
      <c r="NG78" s="98"/>
      <c r="NH78" s="98"/>
      <c r="NI78" s="98"/>
      <c r="NJ78" s="98"/>
      <c r="NK78" s="98"/>
      <c r="NL78" s="98"/>
      <c r="NM78" s="98"/>
      <c r="NN78" s="98"/>
      <c r="NO78" s="98"/>
      <c r="NP78" s="98"/>
      <c r="NQ78" s="98"/>
      <c r="NR78" s="98"/>
      <c r="NS78" s="98"/>
      <c r="NT78" s="98"/>
      <c r="NU78" s="98"/>
      <c r="NV78" s="98"/>
      <c r="NW78" s="98"/>
      <c r="NX78" s="98"/>
      <c r="NY78" s="98"/>
      <c r="NZ78" s="98"/>
      <c r="OA78" s="98"/>
      <c r="OB78" s="98"/>
      <c r="OC78" s="98"/>
      <c r="OD78" s="98"/>
      <c r="OE78" s="98"/>
      <c r="OF78" s="98"/>
      <c r="OG78" s="98"/>
      <c r="OH78" s="98"/>
      <c r="OI78" s="98"/>
      <c r="OJ78" s="98"/>
      <c r="OK78" s="98"/>
      <c r="OL78" s="98"/>
      <c r="OM78" s="98"/>
      <c r="ON78" s="98"/>
      <c r="OO78" s="98"/>
      <c r="OP78" s="98"/>
      <c r="OQ78" s="98"/>
      <c r="OR78" s="98"/>
      <c r="OS78" s="98"/>
      <c r="OT78" s="98"/>
      <c r="OU78" s="98"/>
      <c r="OV78" s="98"/>
      <c r="OW78" s="98"/>
      <c r="OX78" s="98"/>
      <c r="OY78" s="98"/>
      <c r="OZ78" s="98"/>
      <c r="PA78" s="98"/>
      <c r="PB78" s="98"/>
      <c r="PC78" s="98"/>
      <c r="PD78" s="98"/>
      <c r="PE78" s="98"/>
      <c r="PF78" s="98"/>
      <c r="PG78" s="98"/>
      <c r="PH78" s="98"/>
      <c r="PI78" s="98"/>
      <c r="PJ78" s="98"/>
      <c r="PK78" s="98"/>
      <c r="PL78" s="98"/>
      <c r="PM78" s="98"/>
      <c r="PN78" s="98"/>
      <c r="PO78" s="98"/>
      <c r="PP78" s="98"/>
      <c r="PQ78" s="98"/>
      <c r="PR78" s="98"/>
      <c r="PS78" s="98"/>
      <c r="PT78" s="98"/>
      <c r="PU78" s="98"/>
      <c r="PV78" s="98"/>
      <c r="PW78" s="98"/>
      <c r="PX78" s="98"/>
      <c r="PY78" s="98"/>
      <c r="PZ78" s="98"/>
      <c r="QA78" s="98"/>
      <c r="QB78" s="98"/>
      <c r="QC78" s="98"/>
      <c r="QD78" s="98"/>
      <c r="QE78" s="98"/>
      <c r="QF78" s="98"/>
      <c r="QG78" s="98"/>
      <c r="QH78" s="98"/>
      <c r="QI78" s="98"/>
      <c r="QJ78" s="98"/>
      <c r="QK78" s="98"/>
      <c r="QL78" s="98"/>
      <c r="QM78" s="98"/>
      <c r="QN78" s="98"/>
      <c r="QO78" s="98"/>
      <c r="QP78" s="98"/>
      <c r="QQ78" s="98"/>
      <c r="QR78" s="98"/>
      <c r="QS78" s="98"/>
      <c r="QT78" s="98"/>
      <c r="QU78" s="98"/>
      <c r="QV78" s="98"/>
      <c r="QW78" s="98"/>
      <c r="QX78" s="98"/>
      <c r="QY78" s="98"/>
      <c r="QZ78" s="98"/>
      <c r="RA78" s="98"/>
      <c r="RB78" s="98"/>
      <c r="RC78" s="98"/>
      <c r="RD78" s="98"/>
      <c r="RE78" s="98"/>
      <c r="RF78" s="98"/>
      <c r="RG78" s="98"/>
      <c r="RH78" s="98"/>
      <c r="RI78" s="98"/>
      <c r="RJ78" s="98"/>
      <c r="RK78" s="98"/>
      <c r="RL78" s="98"/>
      <c r="RM78" s="98"/>
      <c r="RN78" s="98"/>
      <c r="RO78" s="98"/>
      <c r="RP78" s="98"/>
      <c r="RQ78" s="98"/>
      <c r="RR78" s="98"/>
      <c r="RS78" s="98"/>
      <c r="RT78" s="98"/>
      <c r="RU78" s="98"/>
      <c r="RV78" s="98"/>
      <c r="RW78" s="98"/>
      <c r="RX78" s="98"/>
      <c r="RY78" s="98"/>
      <c r="RZ78" s="98"/>
      <c r="SA78" s="98"/>
      <c r="SB78" s="98"/>
      <c r="SC78" s="98"/>
      <c r="SD78" s="98"/>
      <c r="SE78" s="98"/>
      <c r="SF78" s="98"/>
      <c r="SG78" s="98"/>
      <c r="SH78" s="98"/>
      <c r="SI78" s="98"/>
      <c r="SJ78" s="98"/>
      <c r="SK78" s="98"/>
      <c r="SL78" s="98"/>
      <c r="SM78" s="98"/>
      <c r="SN78" s="98"/>
      <c r="SO78" s="98"/>
      <c r="SP78" s="98"/>
      <c r="SQ78" s="98"/>
      <c r="SR78" s="98"/>
      <c r="SS78" s="98"/>
      <c r="ST78" s="98"/>
      <c r="SU78" s="98"/>
      <c r="SV78" s="98"/>
      <c r="SW78" s="98"/>
      <c r="SX78" s="98"/>
      <c r="SY78" s="98"/>
      <c r="SZ78" s="98"/>
      <c r="TA78" s="98"/>
      <c r="TB78" s="98"/>
      <c r="TC78" s="98"/>
      <c r="TD78" s="98"/>
      <c r="TE78" s="98"/>
      <c r="TF78" s="98"/>
      <c r="TG78" s="98"/>
      <c r="TH78" s="98"/>
      <c r="TI78" s="98"/>
      <c r="TJ78" s="98"/>
      <c r="TK78" s="98"/>
      <c r="TL78" s="98"/>
      <c r="TM78" s="98"/>
      <c r="TN78" s="98"/>
      <c r="TO78" s="98"/>
      <c r="TP78" s="98"/>
      <c r="TQ78" s="98"/>
      <c r="TR78" s="98"/>
      <c r="TS78" s="98"/>
      <c r="TT78" s="98"/>
      <c r="TU78" s="98"/>
      <c r="TV78" s="98"/>
      <c r="TW78" s="98"/>
      <c r="TX78" s="98"/>
      <c r="TY78" s="98"/>
      <c r="TZ78" s="98"/>
      <c r="UA78" s="98"/>
      <c r="UB78" s="98"/>
      <c r="UC78" s="98"/>
      <c r="UD78" s="98"/>
      <c r="UE78" s="98"/>
      <c r="UF78" s="98"/>
      <c r="UG78" s="98"/>
      <c r="UH78" s="98"/>
      <c r="UI78" s="98"/>
      <c r="UJ78" s="98"/>
      <c r="UK78" s="98"/>
      <c r="UL78" s="98"/>
      <c r="UM78" s="98"/>
      <c r="UN78" s="98"/>
      <c r="UO78" s="98"/>
      <c r="UP78" s="98"/>
      <c r="UQ78" s="98"/>
      <c r="UR78" s="98"/>
      <c r="US78" s="98"/>
      <c r="UT78" s="98"/>
      <c r="UU78" s="98"/>
      <c r="UV78" s="98"/>
      <c r="UW78" s="98"/>
      <c r="UX78" s="98"/>
      <c r="UY78" s="98"/>
      <c r="UZ78" s="98"/>
      <c r="VA78" s="98"/>
      <c r="VB78" s="98"/>
      <c r="VC78" s="98"/>
      <c r="VD78" s="98"/>
      <c r="VE78" s="98"/>
      <c r="VF78" s="98"/>
      <c r="VG78" s="98"/>
      <c r="VH78" s="98"/>
      <c r="VI78" s="98"/>
      <c r="VJ78" s="98"/>
      <c r="VK78" s="98"/>
      <c r="VL78" s="98"/>
      <c r="VM78" s="98"/>
      <c r="VN78" s="98"/>
      <c r="VO78" s="98"/>
      <c r="VP78" s="98"/>
      <c r="VQ78" s="98"/>
      <c r="VR78" s="98"/>
      <c r="VS78" s="98"/>
      <c r="VT78" s="98"/>
      <c r="VU78" s="98"/>
      <c r="VV78" s="98"/>
      <c r="VW78" s="98"/>
      <c r="VX78" s="98"/>
      <c r="VY78" s="98"/>
      <c r="VZ78" s="98"/>
      <c r="WA78" s="98"/>
      <c r="WB78" s="98"/>
      <c r="WC78" s="98"/>
      <c r="WD78" s="98"/>
      <c r="WE78" s="98"/>
      <c r="WF78" s="98"/>
      <c r="WG78" s="98"/>
      <c r="WH78" s="98"/>
      <c r="WI78" s="98"/>
      <c r="WJ78" s="98"/>
      <c r="WK78" s="98"/>
      <c r="WL78" s="98"/>
      <c r="WM78" s="98"/>
      <c r="WN78" s="98"/>
      <c r="WO78" s="98"/>
      <c r="WP78" s="98"/>
      <c r="WQ78" s="98"/>
      <c r="WR78" s="98"/>
      <c r="WS78" s="98"/>
      <c r="WT78" s="98"/>
      <c r="WU78" s="98"/>
      <c r="WV78" s="98"/>
      <c r="WW78" s="98"/>
      <c r="WX78" s="98"/>
      <c r="WY78" s="98"/>
      <c r="WZ78" s="98"/>
      <c r="XA78" s="98"/>
      <c r="XB78" s="98"/>
      <c r="XC78" s="98"/>
      <c r="XD78" s="98"/>
      <c r="XE78" s="98"/>
      <c r="XF78" s="98"/>
      <c r="XG78" s="98"/>
      <c r="XH78" s="98"/>
      <c r="XI78" s="98"/>
      <c r="XJ78" s="98"/>
      <c r="XK78" s="98"/>
      <c r="XL78" s="98"/>
      <c r="XM78" s="98"/>
      <c r="XN78" s="98"/>
      <c r="XO78" s="98"/>
      <c r="XP78" s="98"/>
      <c r="XQ78" s="98"/>
      <c r="XR78" s="98"/>
      <c r="XS78" s="98"/>
      <c r="XT78" s="98"/>
      <c r="XU78" s="98"/>
      <c r="XV78" s="98"/>
      <c r="XW78" s="98"/>
      <c r="XX78" s="98"/>
      <c r="XY78" s="98"/>
      <c r="XZ78" s="98"/>
      <c r="YA78" s="98"/>
      <c r="YB78" s="98"/>
      <c r="YC78" s="98"/>
      <c r="YD78" s="98"/>
      <c r="YE78" s="98"/>
      <c r="YF78" s="98"/>
      <c r="YG78" s="98"/>
      <c r="YH78" s="98"/>
      <c r="YI78" s="98"/>
      <c r="YJ78" s="98"/>
      <c r="YK78" s="98"/>
      <c r="YL78" s="98"/>
      <c r="YM78" s="98"/>
      <c r="YN78" s="98"/>
      <c r="YO78" s="98"/>
      <c r="YP78" s="98"/>
      <c r="YQ78" s="98"/>
      <c r="YR78" s="98"/>
      <c r="YS78" s="98"/>
      <c r="YT78" s="98"/>
      <c r="YU78" s="98"/>
      <c r="YV78" s="98"/>
      <c r="YW78" s="98"/>
      <c r="YX78" s="98"/>
      <c r="YY78" s="98"/>
      <c r="YZ78" s="98"/>
      <c r="ZA78" s="98"/>
      <c r="ZB78" s="98"/>
      <c r="ZC78" s="98"/>
      <c r="ZD78" s="98"/>
      <c r="ZE78" s="98"/>
      <c r="ZF78" s="98"/>
      <c r="ZG78" s="98"/>
      <c r="ZH78" s="98"/>
      <c r="ZI78" s="98"/>
      <c r="ZJ78" s="98"/>
      <c r="ZK78" s="98"/>
      <c r="ZL78" s="98"/>
      <c r="ZM78" s="98"/>
      <c r="ZN78" s="98"/>
      <c r="ZO78" s="98"/>
      <c r="ZP78" s="98"/>
      <c r="ZQ78" s="98"/>
      <c r="ZR78" s="98"/>
      <c r="ZS78" s="98"/>
      <c r="ZT78" s="98"/>
      <c r="ZU78" s="98"/>
      <c r="ZV78" s="98"/>
      <c r="ZW78" s="98"/>
      <c r="ZX78" s="98"/>
      <c r="ZY78" s="98"/>
      <c r="ZZ78" s="98"/>
      <c r="AAA78" s="98"/>
      <c r="AAB78" s="98"/>
      <c r="AAC78" s="98"/>
      <c r="AAD78" s="98"/>
      <c r="AAE78" s="98"/>
      <c r="AAF78" s="98"/>
      <c r="AAG78" s="98"/>
      <c r="AAH78" s="98"/>
      <c r="AAI78" s="98"/>
      <c r="AAJ78" s="98"/>
      <c r="AAK78" s="98"/>
      <c r="AAL78" s="98"/>
      <c r="AAM78" s="98"/>
      <c r="AAN78" s="98"/>
      <c r="AAO78" s="98"/>
      <c r="AAP78" s="98"/>
      <c r="AAQ78" s="98"/>
      <c r="AAR78" s="98"/>
      <c r="AAS78" s="98"/>
      <c r="AAT78" s="98"/>
      <c r="AAU78" s="98"/>
      <c r="AAV78" s="98"/>
      <c r="AAW78" s="98"/>
      <c r="AAX78" s="98"/>
      <c r="AAY78" s="98"/>
      <c r="AAZ78" s="98"/>
      <c r="ABA78" s="98"/>
      <c r="ABB78" s="98"/>
      <c r="ABC78" s="98"/>
      <c r="ABD78" s="98"/>
      <c r="ABE78" s="98"/>
      <c r="ABF78" s="98"/>
      <c r="ABG78" s="98"/>
      <c r="ABH78" s="98"/>
      <c r="ABI78" s="98"/>
      <c r="ABJ78" s="98"/>
    </row>
    <row r="79" spans="1:738" ht="54" x14ac:dyDescent="0.25">
      <c r="A79" s="46" t="s">
        <v>280</v>
      </c>
      <c r="B79" s="42" t="s">
        <v>204</v>
      </c>
      <c r="C79" s="127" t="s">
        <v>227</v>
      </c>
      <c r="D79" s="51" t="s">
        <v>114</v>
      </c>
      <c r="E79" s="166">
        <v>53064362.545102477</v>
      </c>
      <c r="I79" s="1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</row>
    <row r="80" spans="1:738" ht="54" x14ac:dyDescent="0.25">
      <c r="A80" s="46" t="s">
        <v>281</v>
      </c>
      <c r="B80" s="60" t="s">
        <v>229</v>
      </c>
      <c r="C80" s="30" t="s">
        <v>202</v>
      </c>
      <c r="D80" s="51" t="s">
        <v>114</v>
      </c>
      <c r="E80" s="166">
        <v>58312445.142742932</v>
      </c>
      <c r="I80" s="18"/>
      <c r="J80" s="8"/>
      <c r="K80" s="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</row>
    <row r="81" spans="1:738" ht="114" x14ac:dyDescent="0.25">
      <c r="A81" s="46" t="s">
        <v>282</v>
      </c>
      <c r="B81" s="59" t="s">
        <v>228</v>
      </c>
      <c r="C81" s="30" t="s">
        <v>448</v>
      </c>
      <c r="D81" s="46" t="s">
        <v>2</v>
      </c>
      <c r="E81" s="167" t="s">
        <v>533</v>
      </c>
      <c r="I81" s="18"/>
      <c r="J81" s="8"/>
      <c r="K81" s="7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</row>
    <row r="82" spans="1:738" ht="36" x14ac:dyDescent="0.25">
      <c r="A82" s="46" t="s">
        <v>283</v>
      </c>
      <c r="B82" s="63" t="s">
        <v>153</v>
      </c>
      <c r="C82" s="30" t="s">
        <v>227</v>
      </c>
      <c r="D82" s="51" t="s">
        <v>114</v>
      </c>
      <c r="E82" s="168" t="s">
        <v>538</v>
      </c>
      <c r="I82" s="18"/>
      <c r="J82" s="8"/>
      <c r="K82" s="7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</row>
    <row r="83" spans="1:738" ht="63.75" customHeight="1" x14ac:dyDescent="0.25">
      <c r="A83" s="46" t="s">
        <v>284</v>
      </c>
      <c r="B83" s="59" t="s">
        <v>25</v>
      </c>
      <c r="C83" s="89"/>
      <c r="D83" s="46" t="s">
        <v>108</v>
      </c>
      <c r="E83" s="168" t="s">
        <v>532</v>
      </c>
      <c r="I83" s="1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</row>
    <row r="84" spans="1:738" ht="54" x14ac:dyDescent="0.25">
      <c r="A84" s="46" t="s">
        <v>285</v>
      </c>
      <c r="B84" s="60" t="s">
        <v>205</v>
      </c>
      <c r="C84" s="66" t="s">
        <v>227</v>
      </c>
      <c r="D84" s="51" t="s">
        <v>114</v>
      </c>
      <c r="E84" s="166">
        <v>58312445.142742932</v>
      </c>
      <c r="I84" s="1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</row>
    <row r="85" spans="1:738" ht="42.75" x14ac:dyDescent="0.25">
      <c r="A85" s="46" t="s">
        <v>286</v>
      </c>
      <c r="B85" s="63" t="s">
        <v>206</v>
      </c>
      <c r="C85" s="30" t="s">
        <v>449</v>
      </c>
      <c r="D85" s="46" t="s">
        <v>2</v>
      </c>
      <c r="E85" s="167" t="s">
        <v>534</v>
      </c>
      <c r="I85" s="1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</row>
    <row r="86" spans="1:738" ht="36" x14ac:dyDescent="0.25">
      <c r="A86" s="46" t="s">
        <v>287</v>
      </c>
      <c r="B86" s="63" t="s">
        <v>154</v>
      </c>
      <c r="C86" s="29" t="s">
        <v>227</v>
      </c>
      <c r="D86" s="51" t="s">
        <v>114</v>
      </c>
      <c r="E86" s="169" t="s">
        <v>535</v>
      </c>
      <c r="I86" s="1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</row>
    <row r="87" spans="1:738" ht="36" x14ac:dyDescent="0.25">
      <c r="A87" s="46" t="s">
        <v>288</v>
      </c>
      <c r="B87" s="59" t="s">
        <v>10</v>
      </c>
      <c r="C87" s="29" t="s">
        <v>227</v>
      </c>
      <c r="D87" s="47" t="s">
        <v>2</v>
      </c>
      <c r="E87" s="170" t="s">
        <v>536</v>
      </c>
      <c r="I87" s="1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</row>
    <row r="88" spans="1:738" s="14" customFormat="1" ht="36" x14ac:dyDescent="0.2">
      <c r="A88" s="46" t="s">
        <v>289</v>
      </c>
      <c r="B88" s="59" t="s">
        <v>11</v>
      </c>
      <c r="C88" s="29" t="s">
        <v>227</v>
      </c>
      <c r="D88" s="47" t="s">
        <v>12</v>
      </c>
      <c r="E88" s="171" t="s">
        <v>537</v>
      </c>
      <c r="F88" s="12"/>
      <c r="G88" s="12"/>
      <c r="H88" s="12"/>
      <c r="I88" s="1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  <c r="IX88" s="12"/>
      <c r="IY88" s="12"/>
      <c r="IZ88" s="12"/>
      <c r="JA88" s="12"/>
      <c r="JB88" s="12"/>
      <c r="JC88" s="12"/>
      <c r="JD88" s="12"/>
      <c r="JE88" s="12"/>
      <c r="JF88" s="12"/>
      <c r="JG88" s="12"/>
      <c r="JH88" s="12"/>
      <c r="JI88" s="12"/>
      <c r="JJ88" s="12"/>
      <c r="JK88" s="12"/>
      <c r="JL88" s="12"/>
      <c r="JM88" s="12"/>
      <c r="JN88" s="12"/>
      <c r="JO88" s="12"/>
      <c r="JP88" s="12"/>
      <c r="JQ88" s="12"/>
      <c r="JR88" s="12"/>
      <c r="JS88" s="12"/>
      <c r="JT88" s="12"/>
      <c r="JU88" s="12"/>
      <c r="JV88" s="12"/>
      <c r="JW88" s="12"/>
      <c r="JX88" s="12"/>
      <c r="JY88" s="12"/>
      <c r="JZ88" s="12"/>
      <c r="KA88" s="12"/>
      <c r="KB88" s="12"/>
      <c r="KC88" s="12"/>
      <c r="KD88" s="12"/>
      <c r="KE88" s="12"/>
      <c r="KF88" s="12"/>
      <c r="KG88" s="12"/>
      <c r="KH88" s="12"/>
      <c r="KI88" s="12"/>
      <c r="KJ88" s="12"/>
      <c r="KK88" s="12"/>
      <c r="KL88" s="12"/>
      <c r="KM88" s="12"/>
      <c r="KN88" s="12"/>
      <c r="KO88" s="12"/>
      <c r="KP88" s="12"/>
      <c r="KQ88" s="12"/>
      <c r="KR88" s="12"/>
      <c r="KS88" s="12"/>
      <c r="KT88" s="12"/>
      <c r="KU88" s="12"/>
      <c r="KV88" s="12"/>
      <c r="KW88" s="12"/>
      <c r="KX88" s="12"/>
      <c r="KY88" s="12"/>
      <c r="KZ88" s="12"/>
      <c r="LA88" s="12"/>
      <c r="LB88" s="12"/>
      <c r="LC88" s="12"/>
      <c r="LD88" s="12"/>
      <c r="LE88" s="12"/>
      <c r="LF88" s="12"/>
      <c r="LG88" s="12"/>
      <c r="LH88" s="12"/>
      <c r="LI88" s="12"/>
      <c r="LJ88" s="12"/>
      <c r="LK88" s="12"/>
      <c r="LL88" s="12"/>
      <c r="LM88" s="12"/>
      <c r="LN88" s="12"/>
      <c r="LO88" s="12"/>
      <c r="LP88" s="12"/>
      <c r="LQ88" s="12"/>
      <c r="LR88" s="12"/>
      <c r="LS88" s="12"/>
      <c r="LT88" s="12"/>
      <c r="LU88" s="12"/>
      <c r="LV88" s="12"/>
      <c r="LW88" s="12"/>
      <c r="LX88" s="12"/>
      <c r="LY88" s="12"/>
      <c r="LZ88" s="12"/>
      <c r="MA88" s="12"/>
      <c r="MB88" s="12"/>
      <c r="MC88" s="12"/>
      <c r="MD88" s="12"/>
      <c r="ME88" s="12"/>
      <c r="MF88" s="12"/>
      <c r="MG88" s="12"/>
      <c r="MH88" s="12"/>
      <c r="MI88" s="12"/>
      <c r="MJ88" s="12"/>
      <c r="MK88" s="12"/>
      <c r="ML88" s="12"/>
      <c r="MM88" s="12"/>
      <c r="MN88" s="12"/>
      <c r="MO88" s="12"/>
      <c r="MP88" s="12"/>
      <c r="MQ88" s="12"/>
      <c r="MR88" s="12"/>
      <c r="MS88" s="12"/>
      <c r="MT88" s="12"/>
      <c r="MU88" s="12"/>
      <c r="MV88" s="12"/>
      <c r="MW88" s="12"/>
      <c r="MX88" s="12"/>
      <c r="MY88" s="12"/>
      <c r="MZ88" s="12"/>
      <c r="NA88" s="12"/>
      <c r="NB88" s="12"/>
      <c r="NC88" s="12"/>
      <c r="ND88" s="12"/>
      <c r="NE88" s="12"/>
      <c r="NF88" s="12"/>
      <c r="NG88" s="12"/>
      <c r="NH88" s="12"/>
      <c r="NI88" s="12"/>
      <c r="NJ88" s="12"/>
      <c r="NK88" s="12"/>
      <c r="NL88" s="12"/>
      <c r="NM88" s="12"/>
      <c r="NN88" s="12"/>
      <c r="NO88" s="12"/>
      <c r="NP88" s="12"/>
      <c r="NQ88" s="12"/>
      <c r="NR88" s="12"/>
      <c r="NS88" s="12"/>
      <c r="NT88" s="12"/>
      <c r="NU88" s="12"/>
      <c r="NV88" s="12"/>
      <c r="NW88" s="12"/>
      <c r="NX88" s="12"/>
      <c r="NY88" s="12"/>
      <c r="NZ88" s="12"/>
      <c r="OA88" s="12"/>
      <c r="OB88" s="12"/>
      <c r="OC88" s="12"/>
      <c r="OD88" s="12"/>
      <c r="OE88" s="12"/>
      <c r="OF88" s="12"/>
      <c r="OG88" s="12"/>
      <c r="OH88" s="12"/>
      <c r="OI88" s="12"/>
      <c r="OJ88" s="12"/>
      <c r="OK88" s="12"/>
      <c r="OL88" s="12"/>
      <c r="OM88" s="12"/>
      <c r="ON88" s="12"/>
      <c r="OO88" s="12"/>
      <c r="OP88" s="12"/>
      <c r="OQ88" s="12"/>
      <c r="OR88" s="12"/>
      <c r="OS88" s="12"/>
      <c r="OT88" s="12"/>
      <c r="OU88" s="12"/>
      <c r="OV88" s="12"/>
      <c r="OW88" s="12"/>
      <c r="OX88" s="12"/>
      <c r="OY88" s="12"/>
      <c r="OZ88" s="12"/>
      <c r="PA88" s="12"/>
      <c r="PB88" s="12"/>
      <c r="PC88" s="12"/>
      <c r="PD88" s="12"/>
      <c r="PE88" s="12"/>
      <c r="PF88" s="12"/>
      <c r="PG88" s="12"/>
      <c r="PH88" s="12"/>
      <c r="PI88" s="12"/>
      <c r="PJ88" s="12"/>
      <c r="PK88" s="12"/>
      <c r="PL88" s="12"/>
      <c r="PM88" s="12"/>
      <c r="PN88" s="12"/>
      <c r="PO88" s="12"/>
      <c r="PP88" s="12"/>
      <c r="PQ88" s="12"/>
      <c r="PR88" s="12"/>
      <c r="PS88" s="12"/>
      <c r="PT88" s="12"/>
      <c r="PU88" s="12"/>
      <c r="PV88" s="12"/>
      <c r="PW88" s="12"/>
      <c r="PX88" s="12"/>
      <c r="PY88" s="12"/>
      <c r="PZ88" s="12"/>
      <c r="QA88" s="12"/>
      <c r="QB88" s="12"/>
      <c r="QC88" s="12"/>
      <c r="QD88" s="12"/>
      <c r="QE88" s="12"/>
      <c r="QF88" s="12"/>
      <c r="QG88" s="12"/>
      <c r="QH88" s="12"/>
      <c r="QI88" s="12"/>
      <c r="QJ88" s="12"/>
      <c r="QK88" s="12"/>
      <c r="QL88" s="12"/>
      <c r="QM88" s="12"/>
      <c r="QN88" s="12"/>
      <c r="QO88" s="12"/>
      <c r="QP88" s="12"/>
      <c r="QQ88" s="12"/>
      <c r="QR88" s="12"/>
      <c r="QS88" s="12"/>
      <c r="QT88" s="12"/>
      <c r="QU88" s="12"/>
      <c r="QV88" s="12"/>
      <c r="QW88" s="12"/>
      <c r="QX88" s="12"/>
      <c r="QY88" s="12"/>
      <c r="QZ88" s="12"/>
      <c r="RA88" s="12"/>
      <c r="RB88" s="12"/>
      <c r="RC88" s="12"/>
      <c r="RD88" s="12"/>
      <c r="RE88" s="12"/>
      <c r="RF88" s="12"/>
      <c r="RG88" s="12"/>
      <c r="RH88" s="12"/>
      <c r="RI88" s="12"/>
      <c r="RJ88" s="12"/>
      <c r="RK88" s="12"/>
      <c r="RL88" s="12"/>
      <c r="RM88" s="12"/>
      <c r="RN88" s="12"/>
      <c r="RO88" s="12"/>
      <c r="RP88" s="12"/>
      <c r="RQ88" s="12"/>
      <c r="RR88" s="12"/>
      <c r="RS88" s="12"/>
      <c r="RT88" s="12"/>
      <c r="RU88" s="12"/>
      <c r="RV88" s="12"/>
      <c r="RW88" s="12"/>
      <c r="RX88" s="12"/>
      <c r="RY88" s="12"/>
      <c r="RZ88" s="12"/>
      <c r="SA88" s="12"/>
      <c r="SB88" s="12"/>
      <c r="SC88" s="12"/>
      <c r="SD88" s="12"/>
      <c r="SE88" s="12"/>
      <c r="SF88" s="12"/>
      <c r="SG88" s="12"/>
      <c r="SH88" s="12"/>
      <c r="SI88" s="12"/>
      <c r="SJ88" s="12"/>
      <c r="SK88" s="12"/>
      <c r="SL88" s="12"/>
      <c r="SM88" s="12"/>
      <c r="SN88" s="12"/>
      <c r="SO88" s="12"/>
      <c r="SP88" s="12"/>
      <c r="SQ88" s="12"/>
      <c r="SR88" s="12"/>
      <c r="SS88" s="12"/>
      <c r="ST88" s="12"/>
      <c r="SU88" s="12"/>
      <c r="SV88" s="12"/>
      <c r="SW88" s="12"/>
      <c r="SX88" s="12"/>
      <c r="SY88" s="12"/>
      <c r="SZ88" s="12"/>
      <c r="TA88" s="12"/>
      <c r="TB88" s="12"/>
      <c r="TC88" s="12"/>
      <c r="TD88" s="12"/>
      <c r="TE88" s="12"/>
      <c r="TF88" s="12"/>
      <c r="TG88" s="12"/>
      <c r="TH88" s="12"/>
      <c r="TI88" s="12"/>
      <c r="TJ88" s="12"/>
      <c r="TK88" s="12"/>
      <c r="TL88" s="12"/>
      <c r="TM88" s="12"/>
      <c r="TN88" s="12"/>
      <c r="TO88" s="12"/>
      <c r="TP88" s="12"/>
      <c r="TQ88" s="12"/>
      <c r="TR88" s="12"/>
      <c r="TS88" s="12"/>
      <c r="TT88" s="12"/>
      <c r="TU88" s="12"/>
      <c r="TV88" s="12"/>
      <c r="TW88" s="12"/>
      <c r="TX88" s="12"/>
      <c r="TY88" s="12"/>
      <c r="TZ88" s="12"/>
      <c r="UA88" s="12"/>
      <c r="UB88" s="12"/>
      <c r="UC88" s="12"/>
      <c r="UD88" s="12"/>
      <c r="UE88" s="12"/>
      <c r="UF88" s="12"/>
      <c r="UG88" s="12"/>
      <c r="UH88" s="12"/>
      <c r="UI88" s="12"/>
      <c r="UJ88" s="12"/>
      <c r="UK88" s="12"/>
      <c r="UL88" s="12"/>
      <c r="UM88" s="12"/>
      <c r="UN88" s="12"/>
      <c r="UO88" s="12"/>
      <c r="UP88" s="12"/>
      <c r="UQ88" s="12"/>
      <c r="UR88" s="12"/>
      <c r="US88" s="12"/>
      <c r="UT88" s="12"/>
      <c r="UU88" s="12"/>
      <c r="UV88" s="12"/>
      <c r="UW88" s="12"/>
      <c r="UX88" s="12"/>
      <c r="UY88" s="12"/>
      <c r="UZ88" s="12"/>
      <c r="VA88" s="12"/>
      <c r="VB88" s="12"/>
      <c r="VC88" s="12"/>
      <c r="VD88" s="12"/>
      <c r="VE88" s="12"/>
      <c r="VF88" s="12"/>
      <c r="VG88" s="12"/>
      <c r="VH88" s="12"/>
      <c r="VI88" s="12"/>
      <c r="VJ88" s="12"/>
      <c r="VK88" s="12"/>
      <c r="VL88" s="12"/>
      <c r="VM88" s="12"/>
      <c r="VN88" s="12"/>
      <c r="VO88" s="12"/>
      <c r="VP88" s="12"/>
      <c r="VQ88" s="12"/>
      <c r="VR88" s="12"/>
      <c r="VS88" s="12"/>
      <c r="VT88" s="12"/>
      <c r="VU88" s="12"/>
      <c r="VV88" s="12"/>
      <c r="VW88" s="12"/>
      <c r="VX88" s="12"/>
      <c r="VY88" s="12"/>
      <c r="VZ88" s="12"/>
      <c r="WA88" s="12"/>
      <c r="WB88" s="12"/>
      <c r="WC88" s="12"/>
      <c r="WD88" s="12"/>
      <c r="WE88" s="12"/>
      <c r="WF88" s="12"/>
      <c r="WG88" s="12"/>
      <c r="WH88" s="12"/>
      <c r="WI88" s="12"/>
      <c r="WJ88" s="12"/>
      <c r="WK88" s="12"/>
      <c r="WL88" s="12"/>
      <c r="WM88" s="12"/>
      <c r="WN88" s="12"/>
      <c r="WO88" s="12"/>
      <c r="WP88" s="12"/>
      <c r="WQ88" s="12"/>
      <c r="WR88" s="12"/>
      <c r="WS88" s="12"/>
      <c r="WT88" s="12"/>
      <c r="WU88" s="12"/>
      <c r="WV88" s="12"/>
      <c r="WW88" s="12"/>
      <c r="WX88" s="12"/>
      <c r="WY88" s="12"/>
      <c r="WZ88" s="12"/>
      <c r="XA88" s="12"/>
      <c r="XB88" s="12"/>
      <c r="XC88" s="12"/>
      <c r="XD88" s="12"/>
      <c r="XE88" s="12"/>
      <c r="XF88" s="12"/>
      <c r="XG88" s="12"/>
      <c r="XH88" s="12"/>
      <c r="XI88" s="12"/>
      <c r="XJ88" s="12"/>
      <c r="XK88" s="12"/>
      <c r="XL88" s="12"/>
      <c r="XM88" s="12"/>
      <c r="XN88" s="12"/>
      <c r="XO88" s="12"/>
      <c r="XP88" s="12"/>
      <c r="XQ88" s="12"/>
      <c r="XR88" s="12"/>
      <c r="XS88" s="12"/>
      <c r="XT88" s="12"/>
      <c r="XU88" s="12"/>
      <c r="XV88" s="12"/>
      <c r="XW88" s="12"/>
      <c r="XX88" s="12"/>
      <c r="XY88" s="12"/>
      <c r="XZ88" s="12"/>
      <c r="YA88" s="12"/>
      <c r="YB88" s="12"/>
      <c r="YC88" s="12"/>
      <c r="YD88" s="12"/>
      <c r="YE88" s="12"/>
      <c r="YF88" s="12"/>
      <c r="YG88" s="12"/>
      <c r="YH88" s="12"/>
      <c r="YI88" s="12"/>
      <c r="YJ88" s="12"/>
      <c r="YK88" s="12"/>
      <c r="YL88" s="12"/>
      <c r="YM88" s="12"/>
      <c r="YN88" s="12"/>
      <c r="YO88" s="12"/>
      <c r="YP88" s="12"/>
      <c r="YQ88" s="12"/>
      <c r="YR88" s="12"/>
      <c r="YS88" s="12"/>
      <c r="YT88" s="12"/>
      <c r="YU88" s="12"/>
      <c r="YV88" s="12"/>
      <c r="YW88" s="12"/>
      <c r="YX88" s="12"/>
      <c r="YY88" s="12"/>
      <c r="YZ88" s="12"/>
      <c r="ZA88" s="12"/>
      <c r="ZB88" s="12"/>
      <c r="ZC88" s="12"/>
      <c r="ZD88" s="12"/>
      <c r="ZE88" s="12"/>
      <c r="ZF88" s="12"/>
      <c r="ZG88" s="12"/>
      <c r="ZH88" s="12"/>
      <c r="ZI88" s="12"/>
      <c r="ZJ88" s="12"/>
      <c r="ZK88" s="12"/>
      <c r="ZL88" s="12"/>
      <c r="ZM88" s="12"/>
      <c r="ZN88" s="12"/>
      <c r="ZO88" s="12"/>
      <c r="ZP88" s="12"/>
      <c r="ZQ88" s="12"/>
      <c r="ZR88" s="12"/>
      <c r="ZS88" s="12"/>
      <c r="ZT88" s="12"/>
      <c r="ZU88" s="12"/>
      <c r="ZV88" s="12"/>
      <c r="ZW88" s="12"/>
      <c r="ZX88" s="12"/>
      <c r="ZY88" s="12"/>
      <c r="ZZ88" s="12"/>
      <c r="AAA88" s="12"/>
      <c r="AAB88" s="12"/>
      <c r="AAC88" s="12"/>
      <c r="AAD88" s="12"/>
      <c r="AAE88" s="12"/>
      <c r="AAF88" s="12"/>
      <c r="AAG88" s="12"/>
      <c r="AAH88" s="12"/>
      <c r="AAI88" s="12"/>
      <c r="AAJ88" s="12"/>
      <c r="AAK88" s="12"/>
      <c r="AAL88" s="12"/>
      <c r="AAM88" s="12"/>
      <c r="AAN88" s="12"/>
      <c r="AAO88" s="12"/>
      <c r="AAP88" s="12"/>
      <c r="AAQ88" s="12"/>
      <c r="AAR88" s="12"/>
      <c r="AAS88" s="12"/>
      <c r="AAT88" s="12"/>
      <c r="AAU88" s="12"/>
      <c r="AAV88" s="12"/>
      <c r="AAW88" s="12"/>
      <c r="AAX88" s="12"/>
      <c r="AAY88" s="12"/>
      <c r="AAZ88" s="12"/>
      <c r="ABA88" s="12"/>
      <c r="ABB88" s="12"/>
      <c r="ABC88" s="12"/>
      <c r="ABD88" s="12"/>
      <c r="ABE88" s="12"/>
      <c r="ABF88" s="12"/>
      <c r="ABG88" s="12"/>
      <c r="ABH88" s="12"/>
      <c r="ABI88" s="12"/>
      <c r="ABJ88" s="12"/>
    </row>
    <row r="89" spans="1:738" s="98" customFormat="1" ht="18.75" thickBot="1" x14ac:dyDescent="0.25">
      <c r="A89" s="100"/>
      <c r="B89" s="100"/>
      <c r="C89" s="101"/>
      <c r="D89" s="102"/>
      <c r="E89" s="152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7"/>
      <c r="BS89" s="97"/>
      <c r="BT89" s="97"/>
    </row>
    <row r="90" spans="1:738" ht="57" x14ac:dyDescent="0.25">
      <c r="A90" s="46" t="s">
        <v>290</v>
      </c>
      <c r="B90" s="59" t="s">
        <v>90</v>
      </c>
      <c r="C90" s="26" t="s">
        <v>450</v>
      </c>
      <c r="D90" s="51" t="s">
        <v>114</v>
      </c>
      <c r="E90" s="189">
        <v>31382142.539999999</v>
      </c>
      <c r="G90" s="176"/>
      <c r="H90" s="177"/>
      <c r="I90" s="1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</row>
    <row r="91" spans="1:738" ht="36" x14ac:dyDescent="0.25">
      <c r="A91" s="46" t="s">
        <v>291</v>
      </c>
      <c r="B91" s="59" t="s">
        <v>155</v>
      </c>
      <c r="C91" s="21"/>
      <c r="D91" s="46"/>
      <c r="E91" s="162" t="s">
        <v>483</v>
      </c>
      <c r="G91" s="175"/>
      <c r="H91" s="175"/>
      <c r="I91" s="1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</row>
    <row r="92" spans="1:738" ht="54" x14ac:dyDescent="0.25">
      <c r="A92" s="46" t="s">
        <v>292</v>
      </c>
      <c r="B92" s="59" t="s">
        <v>207</v>
      </c>
      <c r="C92" s="30" t="s">
        <v>156</v>
      </c>
      <c r="D92" s="51" t="s">
        <v>114</v>
      </c>
      <c r="E92" s="173">
        <v>0</v>
      </c>
      <c r="I92" s="1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</row>
    <row r="93" spans="1:738" ht="36" x14ac:dyDescent="0.25">
      <c r="A93" s="46" t="s">
        <v>293</v>
      </c>
      <c r="B93" s="59" t="s">
        <v>157</v>
      </c>
      <c r="C93" s="30" t="s">
        <v>158</v>
      </c>
      <c r="D93" s="51" t="s">
        <v>114</v>
      </c>
      <c r="E93" s="173">
        <v>0</v>
      </c>
      <c r="I93" s="1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</row>
    <row r="94" spans="1:738" ht="54" x14ac:dyDescent="0.25">
      <c r="A94" s="46" t="s">
        <v>294</v>
      </c>
      <c r="B94" s="59" t="s">
        <v>451</v>
      </c>
      <c r="C94" s="30" t="s">
        <v>208</v>
      </c>
      <c r="D94" s="51" t="s">
        <v>114</v>
      </c>
      <c r="E94" s="174">
        <v>30117782.460000001</v>
      </c>
      <c r="G94" s="154" t="s">
        <v>540</v>
      </c>
      <c r="I94" s="1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</row>
    <row r="95" spans="1:738" ht="54" x14ac:dyDescent="0.25">
      <c r="A95" s="46" t="s">
        <v>295</v>
      </c>
      <c r="B95" s="59" t="s">
        <v>452</v>
      </c>
      <c r="C95" s="30" t="s">
        <v>209</v>
      </c>
      <c r="D95" s="51" t="s">
        <v>114</v>
      </c>
      <c r="E95" s="158"/>
      <c r="I95" s="1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</row>
    <row r="96" spans="1:738" ht="54" x14ac:dyDescent="0.25">
      <c r="A96" s="46" t="s">
        <v>296</v>
      </c>
      <c r="B96" s="59" t="s">
        <v>159</v>
      </c>
      <c r="C96" s="21"/>
      <c r="D96" s="51" t="s">
        <v>114</v>
      </c>
      <c r="E96" s="179">
        <v>19871930.629999999</v>
      </c>
      <c r="G96" s="154" t="s">
        <v>541</v>
      </c>
      <c r="I96" s="1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</row>
    <row r="97" spans="1:738" ht="85.5" x14ac:dyDescent="0.25">
      <c r="A97" s="46" t="s">
        <v>297</v>
      </c>
      <c r="B97" s="59" t="s">
        <v>88</v>
      </c>
      <c r="C97" s="30" t="s">
        <v>453</v>
      </c>
      <c r="D97" s="51" t="s">
        <v>114</v>
      </c>
      <c r="E97" s="158"/>
      <c r="I97" s="1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</row>
    <row r="98" spans="1:738" ht="36" x14ac:dyDescent="0.25">
      <c r="A98" s="46" t="s">
        <v>298</v>
      </c>
      <c r="B98" s="59" t="s">
        <v>9</v>
      </c>
      <c r="C98" s="26"/>
      <c r="D98" s="51" t="s">
        <v>114</v>
      </c>
      <c r="E98" s="174">
        <v>37648.199999999997</v>
      </c>
      <c r="I98" s="1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</row>
    <row r="99" spans="1:738" s="15" customFormat="1" ht="36.75" thickBot="1" x14ac:dyDescent="0.25">
      <c r="A99" s="46" t="s">
        <v>299</v>
      </c>
      <c r="B99" s="59" t="s">
        <v>454</v>
      </c>
      <c r="C99" s="30" t="s">
        <v>210</v>
      </c>
      <c r="D99" s="51" t="s">
        <v>114</v>
      </c>
      <c r="E99" s="178" t="s">
        <v>539</v>
      </c>
      <c r="F99" s="12"/>
      <c r="G99" s="12"/>
      <c r="H99" s="12"/>
      <c r="I99" s="1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2"/>
      <c r="JJ99" s="12"/>
      <c r="JK99" s="12"/>
      <c r="JL99" s="12"/>
      <c r="JM99" s="12"/>
      <c r="JN99" s="12"/>
      <c r="JO99" s="12"/>
      <c r="JP99" s="12"/>
      <c r="JQ99" s="12"/>
      <c r="JR99" s="12"/>
      <c r="JS99" s="12"/>
      <c r="JT99" s="12"/>
      <c r="JU99" s="12"/>
      <c r="JV99" s="12"/>
      <c r="JW99" s="12"/>
      <c r="JX99" s="12"/>
      <c r="JY99" s="12"/>
      <c r="JZ99" s="12"/>
      <c r="KA99" s="12"/>
      <c r="KB99" s="12"/>
      <c r="KC99" s="12"/>
      <c r="KD99" s="12"/>
      <c r="KE99" s="12"/>
      <c r="KF99" s="12"/>
      <c r="KG99" s="12"/>
      <c r="KH99" s="12"/>
      <c r="KI99" s="12"/>
      <c r="KJ99" s="12"/>
      <c r="KK99" s="12"/>
      <c r="KL99" s="12"/>
      <c r="KM99" s="12"/>
      <c r="KN99" s="12"/>
      <c r="KO99" s="12"/>
      <c r="KP99" s="12"/>
      <c r="KQ99" s="12"/>
      <c r="KR99" s="12"/>
      <c r="KS99" s="12"/>
      <c r="KT99" s="12"/>
      <c r="KU99" s="12"/>
      <c r="KV99" s="12"/>
      <c r="KW99" s="12"/>
      <c r="KX99" s="12"/>
      <c r="KY99" s="12"/>
      <c r="KZ99" s="12"/>
      <c r="LA99" s="12"/>
      <c r="LB99" s="12"/>
      <c r="LC99" s="12"/>
      <c r="LD99" s="12"/>
      <c r="LE99" s="12"/>
      <c r="LF99" s="12"/>
      <c r="LG99" s="12"/>
      <c r="LH99" s="12"/>
      <c r="LI99" s="12"/>
      <c r="LJ99" s="12"/>
      <c r="LK99" s="12"/>
      <c r="LL99" s="12"/>
      <c r="LM99" s="12"/>
      <c r="LN99" s="12"/>
      <c r="LO99" s="12"/>
      <c r="LP99" s="12"/>
      <c r="LQ99" s="12"/>
      <c r="LR99" s="12"/>
      <c r="LS99" s="12"/>
      <c r="LT99" s="12"/>
      <c r="LU99" s="12"/>
      <c r="LV99" s="12"/>
      <c r="LW99" s="12"/>
      <c r="LX99" s="12"/>
      <c r="LY99" s="12"/>
      <c r="LZ99" s="12"/>
      <c r="MA99" s="12"/>
      <c r="MB99" s="12"/>
      <c r="MC99" s="12"/>
      <c r="MD99" s="12"/>
      <c r="ME99" s="12"/>
      <c r="MF99" s="12"/>
      <c r="MG99" s="12"/>
      <c r="MH99" s="12"/>
      <c r="MI99" s="12"/>
      <c r="MJ99" s="12"/>
      <c r="MK99" s="12"/>
      <c r="ML99" s="12"/>
      <c r="MM99" s="12"/>
      <c r="MN99" s="12"/>
      <c r="MO99" s="12"/>
      <c r="MP99" s="12"/>
      <c r="MQ99" s="12"/>
      <c r="MR99" s="12"/>
      <c r="MS99" s="12"/>
      <c r="MT99" s="12"/>
      <c r="MU99" s="12"/>
      <c r="MV99" s="12"/>
      <c r="MW99" s="12"/>
      <c r="MX99" s="12"/>
      <c r="MY99" s="12"/>
      <c r="MZ99" s="12"/>
      <c r="NA99" s="12"/>
      <c r="NB99" s="12"/>
      <c r="NC99" s="12"/>
      <c r="ND99" s="12"/>
      <c r="NE99" s="12"/>
      <c r="NF99" s="12"/>
      <c r="NG99" s="12"/>
      <c r="NH99" s="12"/>
      <c r="NI99" s="12"/>
      <c r="NJ99" s="12"/>
      <c r="NK99" s="12"/>
      <c r="NL99" s="12"/>
      <c r="NM99" s="12"/>
      <c r="NN99" s="12"/>
      <c r="NO99" s="12"/>
      <c r="NP99" s="12"/>
      <c r="NQ99" s="12"/>
      <c r="NR99" s="12"/>
      <c r="NS99" s="12"/>
      <c r="NT99" s="12"/>
      <c r="NU99" s="12"/>
      <c r="NV99" s="12"/>
      <c r="NW99" s="12"/>
      <c r="NX99" s="12"/>
      <c r="NY99" s="12"/>
      <c r="NZ99" s="12"/>
      <c r="OA99" s="12"/>
      <c r="OB99" s="12"/>
      <c r="OC99" s="12"/>
      <c r="OD99" s="12"/>
      <c r="OE99" s="12"/>
      <c r="OF99" s="12"/>
      <c r="OG99" s="12"/>
      <c r="OH99" s="12"/>
      <c r="OI99" s="12"/>
      <c r="OJ99" s="12"/>
      <c r="OK99" s="12"/>
      <c r="OL99" s="12"/>
      <c r="OM99" s="12"/>
      <c r="ON99" s="12"/>
      <c r="OO99" s="12"/>
      <c r="OP99" s="12"/>
      <c r="OQ99" s="12"/>
      <c r="OR99" s="12"/>
      <c r="OS99" s="12"/>
      <c r="OT99" s="12"/>
      <c r="OU99" s="12"/>
      <c r="OV99" s="12"/>
      <c r="OW99" s="12"/>
      <c r="OX99" s="12"/>
      <c r="OY99" s="12"/>
      <c r="OZ99" s="12"/>
      <c r="PA99" s="12"/>
      <c r="PB99" s="12"/>
      <c r="PC99" s="12"/>
      <c r="PD99" s="12"/>
      <c r="PE99" s="12"/>
      <c r="PF99" s="12"/>
      <c r="PG99" s="12"/>
      <c r="PH99" s="12"/>
      <c r="PI99" s="12"/>
      <c r="PJ99" s="12"/>
      <c r="PK99" s="12"/>
      <c r="PL99" s="12"/>
      <c r="PM99" s="12"/>
      <c r="PN99" s="12"/>
      <c r="PO99" s="12"/>
      <c r="PP99" s="12"/>
      <c r="PQ99" s="12"/>
      <c r="PR99" s="12"/>
      <c r="PS99" s="12"/>
      <c r="PT99" s="12"/>
      <c r="PU99" s="12"/>
      <c r="PV99" s="12"/>
      <c r="PW99" s="12"/>
      <c r="PX99" s="12"/>
      <c r="PY99" s="12"/>
      <c r="PZ99" s="12"/>
      <c r="QA99" s="12"/>
      <c r="QB99" s="12"/>
      <c r="QC99" s="12"/>
      <c r="QD99" s="12"/>
      <c r="QE99" s="12"/>
      <c r="QF99" s="12"/>
      <c r="QG99" s="12"/>
      <c r="QH99" s="12"/>
      <c r="QI99" s="12"/>
      <c r="QJ99" s="12"/>
      <c r="QK99" s="12"/>
      <c r="QL99" s="12"/>
      <c r="QM99" s="12"/>
      <c r="QN99" s="12"/>
      <c r="QO99" s="12"/>
      <c r="QP99" s="12"/>
      <c r="QQ99" s="12"/>
      <c r="QR99" s="12"/>
      <c r="QS99" s="12"/>
      <c r="QT99" s="12"/>
      <c r="QU99" s="12"/>
      <c r="QV99" s="12"/>
      <c r="QW99" s="12"/>
      <c r="QX99" s="12"/>
      <c r="QY99" s="12"/>
      <c r="QZ99" s="12"/>
      <c r="RA99" s="12"/>
      <c r="RB99" s="12"/>
      <c r="RC99" s="12"/>
      <c r="RD99" s="12"/>
      <c r="RE99" s="12"/>
      <c r="RF99" s="12"/>
      <c r="RG99" s="12"/>
      <c r="RH99" s="12"/>
      <c r="RI99" s="12"/>
      <c r="RJ99" s="12"/>
      <c r="RK99" s="12"/>
      <c r="RL99" s="12"/>
      <c r="RM99" s="12"/>
      <c r="RN99" s="12"/>
      <c r="RO99" s="12"/>
      <c r="RP99" s="12"/>
      <c r="RQ99" s="12"/>
      <c r="RR99" s="12"/>
      <c r="RS99" s="12"/>
      <c r="RT99" s="12"/>
      <c r="RU99" s="12"/>
      <c r="RV99" s="12"/>
      <c r="RW99" s="12"/>
      <c r="RX99" s="12"/>
      <c r="RY99" s="12"/>
      <c r="RZ99" s="12"/>
      <c r="SA99" s="12"/>
      <c r="SB99" s="12"/>
      <c r="SC99" s="12"/>
      <c r="SD99" s="12"/>
      <c r="SE99" s="12"/>
      <c r="SF99" s="12"/>
      <c r="SG99" s="12"/>
      <c r="SH99" s="12"/>
      <c r="SI99" s="12"/>
      <c r="SJ99" s="12"/>
      <c r="SK99" s="12"/>
      <c r="SL99" s="12"/>
      <c r="SM99" s="12"/>
      <c r="SN99" s="12"/>
      <c r="SO99" s="12"/>
      <c r="SP99" s="12"/>
      <c r="SQ99" s="12"/>
      <c r="SR99" s="12"/>
      <c r="SS99" s="12"/>
      <c r="ST99" s="12"/>
      <c r="SU99" s="12"/>
      <c r="SV99" s="12"/>
      <c r="SW99" s="12"/>
      <c r="SX99" s="12"/>
      <c r="SY99" s="12"/>
      <c r="SZ99" s="12"/>
      <c r="TA99" s="12"/>
      <c r="TB99" s="12"/>
      <c r="TC99" s="12"/>
      <c r="TD99" s="12"/>
      <c r="TE99" s="12"/>
      <c r="TF99" s="12"/>
      <c r="TG99" s="12"/>
      <c r="TH99" s="12"/>
      <c r="TI99" s="12"/>
      <c r="TJ99" s="12"/>
      <c r="TK99" s="12"/>
      <c r="TL99" s="12"/>
      <c r="TM99" s="12"/>
      <c r="TN99" s="12"/>
      <c r="TO99" s="12"/>
      <c r="TP99" s="12"/>
      <c r="TQ99" s="12"/>
      <c r="TR99" s="12"/>
      <c r="TS99" s="12"/>
      <c r="TT99" s="12"/>
      <c r="TU99" s="12"/>
      <c r="TV99" s="12"/>
      <c r="TW99" s="12"/>
      <c r="TX99" s="12"/>
      <c r="TY99" s="12"/>
      <c r="TZ99" s="12"/>
      <c r="UA99" s="12"/>
      <c r="UB99" s="12"/>
      <c r="UC99" s="12"/>
      <c r="UD99" s="12"/>
      <c r="UE99" s="12"/>
      <c r="UF99" s="12"/>
      <c r="UG99" s="12"/>
      <c r="UH99" s="12"/>
      <c r="UI99" s="12"/>
      <c r="UJ99" s="12"/>
      <c r="UK99" s="12"/>
      <c r="UL99" s="12"/>
      <c r="UM99" s="12"/>
      <c r="UN99" s="12"/>
      <c r="UO99" s="12"/>
      <c r="UP99" s="12"/>
      <c r="UQ99" s="12"/>
      <c r="UR99" s="12"/>
      <c r="US99" s="12"/>
      <c r="UT99" s="12"/>
      <c r="UU99" s="12"/>
      <c r="UV99" s="12"/>
      <c r="UW99" s="12"/>
      <c r="UX99" s="12"/>
      <c r="UY99" s="12"/>
      <c r="UZ99" s="12"/>
      <c r="VA99" s="12"/>
      <c r="VB99" s="12"/>
      <c r="VC99" s="12"/>
      <c r="VD99" s="12"/>
      <c r="VE99" s="12"/>
      <c r="VF99" s="12"/>
      <c r="VG99" s="12"/>
      <c r="VH99" s="12"/>
      <c r="VI99" s="12"/>
      <c r="VJ99" s="12"/>
      <c r="VK99" s="12"/>
      <c r="VL99" s="12"/>
      <c r="VM99" s="12"/>
      <c r="VN99" s="12"/>
      <c r="VO99" s="12"/>
      <c r="VP99" s="12"/>
      <c r="VQ99" s="12"/>
      <c r="VR99" s="12"/>
      <c r="VS99" s="12"/>
      <c r="VT99" s="12"/>
      <c r="VU99" s="12"/>
      <c r="VV99" s="12"/>
      <c r="VW99" s="12"/>
      <c r="VX99" s="12"/>
      <c r="VY99" s="12"/>
      <c r="VZ99" s="12"/>
      <c r="WA99" s="12"/>
      <c r="WB99" s="12"/>
      <c r="WC99" s="12"/>
      <c r="WD99" s="12"/>
      <c r="WE99" s="12"/>
      <c r="WF99" s="12"/>
      <c r="WG99" s="12"/>
      <c r="WH99" s="12"/>
      <c r="WI99" s="12"/>
      <c r="WJ99" s="12"/>
      <c r="WK99" s="12"/>
      <c r="WL99" s="12"/>
      <c r="WM99" s="12"/>
      <c r="WN99" s="12"/>
      <c r="WO99" s="12"/>
      <c r="WP99" s="12"/>
      <c r="WQ99" s="12"/>
      <c r="WR99" s="12"/>
      <c r="WS99" s="12"/>
      <c r="WT99" s="12"/>
      <c r="WU99" s="12"/>
      <c r="WV99" s="12"/>
      <c r="WW99" s="12"/>
      <c r="WX99" s="12"/>
      <c r="WY99" s="12"/>
      <c r="WZ99" s="12"/>
      <c r="XA99" s="12"/>
      <c r="XB99" s="12"/>
      <c r="XC99" s="12"/>
      <c r="XD99" s="12"/>
      <c r="XE99" s="12"/>
      <c r="XF99" s="12"/>
      <c r="XG99" s="12"/>
      <c r="XH99" s="12"/>
      <c r="XI99" s="12"/>
      <c r="XJ99" s="12"/>
      <c r="XK99" s="12"/>
      <c r="XL99" s="12"/>
      <c r="XM99" s="12"/>
      <c r="XN99" s="12"/>
      <c r="XO99" s="12"/>
      <c r="XP99" s="12"/>
      <c r="XQ99" s="12"/>
      <c r="XR99" s="12"/>
      <c r="XS99" s="12"/>
      <c r="XT99" s="12"/>
      <c r="XU99" s="12"/>
      <c r="XV99" s="12"/>
      <c r="XW99" s="12"/>
      <c r="XX99" s="12"/>
      <c r="XY99" s="12"/>
      <c r="XZ99" s="12"/>
      <c r="YA99" s="12"/>
      <c r="YB99" s="12"/>
      <c r="YC99" s="12"/>
      <c r="YD99" s="12"/>
      <c r="YE99" s="12"/>
      <c r="YF99" s="12"/>
      <c r="YG99" s="12"/>
      <c r="YH99" s="12"/>
      <c r="YI99" s="12"/>
      <c r="YJ99" s="12"/>
      <c r="YK99" s="12"/>
      <c r="YL99" s="12"/>
      <c r="YM99" s="12"/>
      <c r="YN99" s="12"/>
      <c r="YO99" s="12"/>
      <c r="YP99" s="12"/>
      <c r="YQ99" s="12"/>
      <c r="YR99" s="12"/>
      <c r="YS99" s="12"/>
      <c r="YT99" s="12"/>
      <c r="YU99" s="12"/>
      <c r="YV99" s="12"/>
      <c r="YW99" s="12"/>
      <c r="YX99" s="12"/>
      <c r="YY99" s="12"/>
      <c r="YZ99" s="12"/>
      <c r="ZA99" s="12"/>
      <c r="ZB99" s="12"/>
      <c r="ZC99" s="12"/>
      <c r="ZD99" s="12"/>
      <c r="ZE99" s="12"/>
      <c r="ZF99" s="12"/>
      <c r="ZG99" s="12"/>
      <c r="ZH99" s="12"/>
      <c r="ZI99" s="12"/>
      <c r="ZJ99" s="12"/>
      <c r="ZK99" s="12"/>
      <c r="ZL99" s="12"/>
      <c r="ZM99" s="12"/>
      <c r="ZN99" s="12"/>
      <c r="ZO99" s="12"/>
      <c r="ZP99" s="12"/>
      <c r="ZQ99" s="12"/>
      <c r="ZR99" s="12"/>
      <c r="ZS99" s="12"/>
      <c r="ZT99" s="12"/>
      <c r="ZU99" s="12"/>
      <c r="ZV99" s="12"/>
      <c r="ZW99" s="12"/>
      <c r="ZX99" s="12"/>
      <c r="ZY99" s="12"/>
      <c r="ZZ99" s="12"/>
      <c r="AAA99" s="12"/>
      <c r="AAB99" s="12"/>
      <c r="AAC99" s="12"/>
      <c r="AAD99" s="12"/>
      <c r="AAE99" s="12"/>
      <c r="AAF99" s="12"/>
      <c r="AAG99" s="12"/>
      <c r="AAH99" s="12"/>
      <c r="AAI99" s="12"/>
      <c r="AAJ99" s="12"/>
      <c r="AAK99" s="12"/>
      <c r="AAL99" s="12"/>
      <c r="AAM99" s="12"/>
      <c r="AAN99" s="12"/>
      <c r="AAO99" s="12"/>
      <c r="AAP99" s="12"/>
      <c r="AAQ99" s="12"/>
      <c r="AAR99" s="12"/>
      <c r="AAS99" s="12"/>
      <c r="AAT99" s="12"/>
      <c r="AAU99" s="12"/>
      <c r="AAV99" s="12"/>
      <c r="AAW99" s="12"/>
      <c r="AAX99" s="12"/>
      <c r="AAY99" s="12"/>
      <c r="AAZ99" s="12"/>
      <c r="ABA99" s="12"/>
      <c r="ABB99" s="12"/>
      <c r="ABC99" s="12"/>
      <c r="ABD99" s="12"/>
      <c r="ABE99" s="12"/>
      <c r="ABF99" s="12"/>
      <c r="ABG99" s="12"/>
      <c r="ABH99" s="12"/>
      <c r="ABI99" s="12"/>
      <c r="ABJ99" s="12"/>
    </row>
    <row r="100" spans="1:738" s="98" customFormat="1" ht="23.25" x14ac:dyDescent="0.2">
      <c r="A100" s="90" t="s">
        <v>226</v>
      </c>
      <c r="B100" s="100"/>
      <c r="C100" s="103"/>
      <c r="D100" s="104"/>
      <c r="E100" s="172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97"/>
    </row>
    <row r="101" spans="1:738" s="12" customFormat="1" ht="42.75" x14ac:dyDescent="0.2">
      <c r="A101" s="46" t="s">
        <v>300</v>
      </c>
      <c r="B101" s="59" t="s">
        <v>100</v>
      </c>
      <c r="C101" s="27" t="s">
        <v>455</v>
      </c>
      <c r="D101" s="46"/>
      <c r="E101" s="178" t="s">
        <v>553</v>
      </c>
      <c r="I101" s="1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</row>
    <row r="102" spans="1:738" s="12" customFormat="1" x14ac:dyDescent="0.2">
      <c r="A102" s="46" t="s">
        <v>301</v>
      </c>
      <c r="B102" s="42" t="s">
        <v>109</v>
      </c>
      <c r="C102" s="29" t="s">
        <v>107</v>
      </c>
      <c r="D102" s="46"/>
      <c r="E102" s="178" t="s">
        <v>547</v>
      </c>
      <c r="I102" s="1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</row>
    <row r="103" spans="1:738" s="12" customFormat="1" ht="36" x14ac:dyDescent="0.2">
      <c r="A103" s="46" t="s">
        <v>302</v>
      </c>
      <c r="B103" s="42" t="s">
        <v>212</v>
      </c>
      <c r="D103" s="46" t="s">
        <v>116</v>
      </c>
      <c r="E103" s="178" t="s">
        <v>549</v>
      </c>
      <c r="I103" s="1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</row>
    <row r="104" spans="1:738" s="12" customFormat="1" ht="42.75" x14ac:dyDescent="0.2">
      <c r="A104" s="46" t="s">
        <v>303</v>
      </c>
      <c r="B104" s="42" t="s">
        <v>213</v>
      </c>
      <c r="C104" s="29" t="s">
        <v>211</v>
      </c>
      <c r="D104" s="46" t="s">
        <v>16</v>
      </c>
      <c r="E104" s="178" t="s">
        <v>550</v>
      </c>
      <c r="I104" s="1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</row>
    <row r="105" spans="1:738" s="12" customFormat="1" ht="36" x14ac:dyDescent="0.2">
      <c r="A105" s="46" t="s">
        <v>304</v>
      </c>
      <c r="B105" s="59" t="s">
        <v>110</v>
      </c>
      <c r="C105" s="29" t="s">
        <v>111</v>
      </c>
      <c r="D105" s="46"/>
      <c r="E105" s="178" t="s">
        <v>59</v>
      </c>
      <c r="I105" s="1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</row>
    <row r="106" spans="1:738" s="12" customFormat="1" ht="54" x14ac:dyDescent="0.2">
      <c r="A106" s="46" t="s">
        <v>305</v>
      </c>
      <c r="B106" s="59" t="s">
        <v>214</v>
      </c>
      <c r="C106" s="29"/>
      <c r="D106" s="46"/>
      <c r="E106" s="178">
        <v>10</v>
      </c>
      <c r="I106" s="1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</row>
    <row r="107" spans="1:738" s="12" customFormat="1" ht="54" x14ac:dyDescent="0.2">
      <c r="A107" s="46" t="s">
        <v>306</v>
      </c>
      <c r="B107" s="59" t="s">
        <v>456</v>
      </c>
      <c r="C107" s="29" t="s">
        <v>113</v>
      </c>
      <c r="D107" s="46" t="s">
        <v>114</v>
      </c>
      <c r="E107" s="178" t="s">
        <v>554</v>
      </c>
      <c r="I107" s="1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</row>
    <row r="108" spans="1:738" s="12" customFormat="1" ht="54" x14ac:dyDescent="0.2">
      <c r="A108" s="46" t="s">
        <v>307</v>
      </c>
      <c r="B108" s="59" t="s">
        <v>115</v>
      </c>
      <c r="C108" s="27" t="s">
        <v>215</v>
      </c>
      <c r="D108" s="46"/>
      <c r="E108" s="192"/>
      <c r="I108" s="1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</row>
    <row r="109" spans="1:738" s="12" customFormat="1" ht="72" x14ac:dyDescent="0.2">
      <c r="A109" s="46" t="s">
        <v>308</v>
      </c>
      <c r="B109" s="59" t="s">
        <v>89</v>
      </c>
      <c r="C109" s="29"/>
      <c r="D109" s="46" t="s">
        <v>16</v>
      </c>
      <c r="E109" s="178">
        <v>83</v>
      </c>
      <c r="I109" s="1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</row>
    <row r="110" spans="1:738" s="12" customFormat="1" ht="72" x14ac:dyDescent="0.2">
      <c r="A110" s="46" t="s">
        <v>309</v>
      </c>
      <c r="B110" s="59" t="s">
        <v>123</v>
      </c>
      <c r="C110" s="29"/>
      <c r="D110" s="46" t="s">
        <v>16</v>
      </c>
      <c r="E110" s="192"/>
      <c r="I110" s="6"/>
      <c r="J110" s="6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</row>
    <row r="111" spans="1:738" s="12" customFormat="1" ht="36" x14ac:dyDescent="0.2">
      <c r="A111" s="46" t="s">
        <v>310</v>
      </c>
      <c r="B111" s="59" t="s">
        <v>122</v>
      </c>
      <c r="C111" s="28"/>
      <c r="D111" s="46" t="s">
        <v>16</v>
      </c>
      <c r="E111" s="178">
        <v>50</v>
      </c>
      <c r="I111" s="6"/>
      <c r="J111" s="6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</row>
    <row r="112" spans="1:738" s="12" customFormat="1" x14ac:dyDescent="0.2">
      <c r="A112" s="46" t="s">
        <v>311</v>
      </c>
      <c r="B112" s="59" t="s">
        <v>117</v>
      </c>
      <c r="C112" s="29"/>
      <c r="D112" s="46" t="s">
        <v>116</v>
      </c>
      <c r="E112" s="181">
        <v>44076</v>
      </c>
      <c r="G112" s="190"/>
      <c r="I112" s="40"/>
      <c r="J112" s="22"/>
      <c r="K112" s="22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</row>
    <row r="113" spans="1:738" s="24" customFormat="1" ht="72" x14ac:dyDescent="0.2">
      <c r="A113" s="46" t="s">
        <v>312</v>
      </c>
      <c r="B113" s="63" t="s">
        <v>216</v>
      </c>
      <c r="C113" s="28"/>
      <c r="D113" s="46" t="s">
        <v>116</v>
      </c>
      <c r="E113" s="178" t="s">
        <v>551</v>
      </c>
      <c r="F113" s="32"/>
      <c r="G113" s="191"/>
      <c r="H113" s="32"/>
      <c r="I113" s="41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</row>
    <row r="114" spans="1:738" s="98" customFormat="1" ht="23.25" x14ac:dyDescent="0.2">
      <c r="A114" s="90" t="s">
        <v>220</v>
      </c>
      <c r="B114" s="100"/>
      <c r="C114" s="103"/>
      <c r="D114" s="104"/>
      <c r="E114" s="172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97"/>
      <c r="BT114" s="97"/>
    </row>
    <row r="115" spans="1:738" s="32" customFormat="1" ht="36" x14ac:dyDescent="0.2">
      <c r="A115" s="46" t="s">
        <v>457</v>
      </c>
      <c r="B115" s="63" t="s">
        <v>161</v>
      </c>
      <c r="C115" s="29" t="s">
        <v>217</v>
      </c>
      <c r="D115" s="52"/>
      <c r="E115" s="178" t="s">
        <v>542</v>
      </c>
      <c r="I115" s="4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</row>
    <row r="116" spans="1:738" ht="54" x14ac:dyDescent="0.25">
      <c r="A116" s="46" t="s">
        <v>458</v>
      </c>
      <c r="B116" s="59" t="s">
        <v>160</v>
      </c>
      <c r="C116" s="21"/>
      <c r="D116" s="46" t="s">
        <v>13</v>
      </c>
      <c r="E116" s="158" t="s">
        <v>543</v>
      </c>
      <c r="I116" s="1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</row>
    <row r="117" spans="1:738" ht="85.5" x14ac:dyDescent="0.25">
      <c r="A117" s="46" t="s">
        <v>313</v>
      </c>
      <c r="B117" s="59" t="s">
        <v>162</v>
      </c>
      <c r="C117" s="29" t="s">
        <v>459</v>
      </c>
      <c r="D117" s="46" t="s">
        <v>2</v>
      </c>
      <c r="E117" s="158" t="s">
        <v>516</v>
      </c>
      <c r="I117" s="1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</row>
    <row r="118" spans="1:738" ht="99.75" x14ac:dyDescent="0.25">
      <c r="A118" s="46" t="s">
        <v>314</v>
      </c>
      <c r="B118" s="59" t="s">
        <v>163</v>
      </c>
      <c r="C118" s="30" t="s">
        <v>460</v>
      </c>
      <c r="D118" s="46" t="s">
        <v>164</v>
      </c>
      <c r="E118" s="158" t="s">
        <v>517</v>
      </c>
      <c r="I118" s="1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</row>
    <row r="119" spans="1:738" ht="54" x14ac:dyDescent="0.25">
      <c r="A119" s="46" t="s">
        <v>315</v>
      </c>
      <c r="B119" s="59" t="s">
        <v>218</v>
      </c>
      <c r="C119" s="30" t="s">
        <v>137</v>
      </c>
      <c r="D119" s="47" t="s">
        <v>14</v>
      </c>
      <c r="E119" s="180">
        <v>44105</v>
      </c>
      <c r="I119" s="1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</row>
    <row r="120" spans="1:738" s="15" customFormat="1" ht="54.75" thickBot="1" x14ac:dyDescent="0.25">
      <c r="A120" s="46" t="s">
        <v>316</v>
      </c>
      <c r="B120" s="59" t="s">
        <v>165</v>
      </c>
      <c r="C120" s="30" t="s">
        <v>138</v>
      </c>
      <c r="D120" s="47" t="s">
        <v>14</v>
      </c>
      <c r="E120" s="181">
        <v>45015</v>
      </c>
      <c r="F120" s="12"/>
      <c r="G120" s="12"/>
      <c r="H120" s="12"/>
      <c r="I120" s="1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  <c r="IX120" s="12"/>
      <c r="IY120" s="12"/>
      <c r="IZ120" s="12"/>
      <c r="JA120" s="12"/>
      <c r="JB120" s="12"/>
      <c r="JC120" s="12"/>
      <c r="JD120" s="12"/>
      <c r="JE120" s="12"/>
      <c r="JF120" s="12"/>
      <c r="JG120" s="12"/>
      <c r="JH120" s="12"/>
      <c r="JI120" s="12"/>
      <c r="JJ120" s="12"/>
      <c r="JK120" s="12"/>
      <c r="JL120" s="12"/>
      <c r="JM120" s="12"/>
      <c r="JN120" s="12"/>
      <c r="JO120" s="12"/>
      <c r="JP120" s="12"/>
      <c r="JQ120" s="12"/>
      <c r="JR120" s="12"/>
      <c r="JS120" s="12"/>
      <c r="JT120" s="12"/>
      <c r="JU120" s="12"/>
      <c r="JV120" s="12"/>
      <c r="JW120" s="12"/>
      <c r="JX120" s="12"/>
      <c r="JY120" s="12"/>
      <c r="JZ120" s="12"/>
      <c r="KA120" s="12"/>
      <c r="KB120" s="12"/>
      <c r="KC120" s="12"/>
      <c r="KD120" s="12"/>
      <c r="KE120" s="12"/>
      <c r="KF120" s="12"/>
      <c r="KG120" s="12"/>
      <c r="KH120" s="12"/>
      <c r="KI120" s="12"/>
      <c r="KJ120" s="12"/>
      <c r="KK120" s="12"/>
      <c r="KL120" s="12"/>
      <c r="KM120" s="12"/>
      <c r="KN120" s="12"/>
      <c r="KO120" s="12"/>
      <c r="KP120" s="12"/>
      <c r="KQ120" s="12"/>
      <c r="KR120" s="12"/>
      <c r="KS120" s="12"/>
      <c r="KT120" s="12"/>
      <c r="KU120" s="12"/>
      <c r="KV120" s="12"/>
      <c r="KW120" s="12"/>
      <c r="KX120" s="12"/>
      <c r="KY120" s="12"/>
      <c r="KZ120" s="12"/>
      <c r="LA120" s="12"/>
      <c r="LB120" s="12"/>
      <c r="LC120" s="12"/>
      <c r="LD120" s="12"/>
      <c r="LE120" s="12"/>
      <c r="LF120" s="12"/>
      <c r="LG120" s="12"/>
      <c r="LH120" s="12"/>
      <c r="LI120" s="12"/>
      <c r="LJ120" s="12"/>
      <c r="LK120" s="12"/>
      <c r="LL120" s="12"/>
      <c r="LM120" s="12"/>
      <c r="LN120" s="12"/>
      <c r="LO120" s="12"/>
      <c r="LP120" s="12"/>
      <c r="LQ120" s="12"/>
      <c r="LR120" s="12"/>
      <c r="LS120" s="12"/>
      <c r="LT120" s="12"/>
      <c r="LU120" s="12"/>
      <c r="LV120" s="12"/>
      <c r="LW120" s="12"/>
      <c r="LX120" s="12"/>
      <c r="LY120" s="12"/>
      <c r="LZ120" s="12"/>
      <c r="MA120" s="12"/>
      <c r="MB120" s="12"/>
      <c r="MC120" s="12"/>
      <c r="MD120" s="12"/>
      <c r="ME120" s="12"/>
      <c r="MF120" s="12"/>
      <c r="MG120" s="12"/>
      <c r="MH120" s="12"/>
      <c r="MI120" s="12"/>
      <c r="MJ120" s="12"/>
      <c r="MK120" s="12"/>
      <c r="ML120" s="12"/>
      <c r="MM120" s="12"/>
      <c r="MN120" s="12"/>
      <c r="MO120" s="12"/>
      <c r="MP120" s="12"/>
      <c r="MQ120" s="12"/>
      <c r="MR120" s="12"/>
      <c r="MS120" s="12"/>
      <c r="MT120" s="12"/>
      <c r="MU120" s="12"/>
      <c r="MV120" s="12"/>
      <c r="MW120" s="12"/>
      <c r="MX120" s="12"/>
      <c r="MY120" s="12"/>
      <c r="MZ120" s="12"/>
      <c r="NA120" s="12"/>
      <c r="NB120" s="12"/>
      <c r="NC120" s="12"/>
      <c r="ND120" s="12"/>
      <c r="NE120" s="12"/>
      <c r="NF120" s="12"/>
      <c r="NG120" s="12"/>
      <c r="NH120" s="12"/>
      <c r="NI120" s="12"/>
      <c r="NJ120" s="12"/>
      <c r="NK120" s="12"/>
      <c r="NL120" s="12"/>
      <c r="NM120" s="12"/>
      <c r="NN120" s="12"/>
      <c r="NO120" s="12"/>
      <c r="NP120" s="12"/>
      <c r="NQ120" s="12"/>
      <c r="NR120" s="12"/>
      <c r="NS120" s="12"/>
      <c r="NT120" s="12"/>
      <c r="NU120" s="12"/>
      <c r="NV120" s="12"/>
      <c r="NW120" s="12"/>
      <c r="NX120" s="12"/>
      <c r="NY120" s="12"/>
      <c r="NZ120" s="12"/>
      <c r="OA120" s="12"/>
      <c r="OB120" s="12"/>
      <c r="OC120" s="12"/>
      <c r="OD120" s="12"/>
      <c r="OE120" s="12"/>
      <c r="OF120" s="12"/>
      <c r="OG120" s="12"/>
      <c r="OH120" s="12"/>
      <c r="OI120" s="12"/>
      <c r="OJ120" s="12"/>
      <c r="OK120" s="12"/>
      <c r="OL120" s="12"/>
      <c r="OM120" s="12"/>
      <c r="ON120" s="12"/>
      <c r="OO120" s="12"/>
      <c r="OP120" s="12"/>
      <c r="OQ120" s="12"/>
      <c r="OR120" s="12"/>
      <c r="OS120" s="12"/>
      <c r="OT120" s="12"/>
      <c r="OU120" s="12"/>
      <c r="OV120" s="12"/>
      <c r="OW120" s="12"/>
      <c r="OX120" s="12"/>
      <c r="OY120" s="12"/>
      <c r="OZ120" s="12"/>
      <c r="PA120" s="12"/>
      <c r="PB120" s="12"/>
      <c r="PC120" s="12"/>
      <c r="PD120" s="12"/>
      <c r="PE120" s="12"/>
      <c r="PF120" s="12"/>
      <c r="PG120" s="12"/>
      <c r="PH120" s="12"/>
      <c r="PI120" s="12"/>
      <c r="PJ120" s="12"/>
      <c r="PK120" s="12"/>
      <c r="PL120" s="12"/>
      <c r="PM120" s="12"/>
      <c r="PN120" s="12"/>
      <c r="PO120" s="12"/>
      <c r="PP120" s="12"/>
      <c r="PQ120" s="12"/>
      <c r="PR120" s="12"/>
      <c r="PS120" s="12"/>
      <c r="PT120" s="12"/>
      <c r="PU120" s="12"/>
      <c r="PV120" s="12"/>
      <c r="PW120" s="12"/>
      <c r="PX120" s="12"/>
      <c r="PY120" s="12"/>
      <c r="PZ120" s="12"/>
      <c r="QA120" s="12"/>
      <c r="QB120" s="12"/>
      <c r="QC120" s="12"/>
      <c r="QD120" s="12"/>
      <c r="QE120" s="12"/>
      <c r="QF120" s="12"/>
      <c r="QG120" s="12"/>
      <c r="QH120" s="12"/>
      <c r="QI120" s="12"/>
      <c r="QJ120" s="12"/>
      <c r="QK120" s="12"/>
      <c r="QL120" s="12"/>
      <c r="QM120" s="12"/>
      <c r="QN120" s="12"/>
      <c r="QO120" s="12"/>
      <c r="QP120" s="12"/>
      <c r="QQ120" s="12"/>
      <c r="QR120" s="12"/>
      <c r="QS120" s="12"/>
      <c r="QT120" s="12"/>
      <c r="QU120" s="12"/>
      <c r="QV120" s="12"/>
      <c r="QW120" s="12"/>
      <c r="QX120" s="12"/>
      <c r="QY120" s="12"/>
      <c r="QZ120" s="12"/>
      <c r="RA120" s="12"/>
      <c r="RB120" s="12"/>
      <c r="RC120" s="12"/>
      <c r="RD120" s="12"/>
      <c r="RE120" s="12"/>
      <c r="RF120" s="12"/>
      <c r="RG120" s="12"/>
      <c r="RH120" s="12"/>
      <c r="RI120" s="12"/>
      <c r="RJ120" s="12"/>
      <c r="RK120" s="12"/>
      <c r="RL120" s="12"/>
      <c r="RM120" s="12"/>
      <c r="RN120" s="12"/>
      <c r="RO120" s="12"/>
      <c r="RP120" s="12"/>
      <c r="RQ120" s="12"/>
      <c r="RR120" s="12"/>
      <c r="RS120" s="12"/>
      <c r="RT120" s="12"/>
      <c r="RU120" s="12"/>
      <c r="RV120" s="12"/>
      <c r="RW120" s="12"/>
      <c r="RX120" s="12"/>
      <c r="RY120" s="12"/>
      <c r="RZ120" s="12"/>
      <c r="SA120" s="12"/>
      <c r="SB120" s="12"/>
      <c r="SC120" s="12"/>
      <c r="SD120" s="12"/>
      <c r="SE120" s="12"/>
      <c r="SF120" s="12"/>
      <c r="SG120" s="12"/>
      <c r="SH120" s="12"/>
      <c r="SI120" s="12"/>
      <c r="SJ120" s="12"/>
      <c r="SK120" s="12"/>
      <c r="SL120" s="12"/>
      <c r="SM120" s="12"/>
      <c r="SN120" s="12"/>
      <c r="SO120" s="12"/>
      <c r="SP120" s="12"/>
      <c r="SQ120" s="12"/>
      <c r="SR120" s="12"/>
      <c r="SS120" s="12"/>
      <c r="ST120" s="12"/>
      <c r="SU120" s="12"/>
      <c r="SV120" s="12"/>
      <c r="SW120" s="12"/>
      <c r="SX120" s="12"/>
      <c r="SY120" s="12"/>
      <c r="SZ120" s="12"/>
      <c r="TA120" s="12"/>
      <c r="TB120" s="12"/>
      <c r="TC120" s="12"/>
      <c r="TD120" s="12"/>
      <c r="TE120" s="12"/>
      <c r="TF120" s="12"/>
      <c r="TG120" s="12"/>
      <c r="TH120" s="12"/>
      <c r="TI120" s="12"/>
      <c r="TJ120" s="12"/>
      <c r="TK120" s="12"/>
      <c r="TL120" s="12"/>
      <c r="TM120" s="12"/>
      <c r="TN120" s="12"/>
      <c r="TO120" s="12"/>
      <c r="TP120" s="12"/>
      <c r="TQ120" s="12"/>
      <c r="TR120" s="12"/>
      <c r="TS120" s="12"/>
      <c r="TT120" s="12"/>
      <c r="TU120" s="12"/>
      <c r="TV120" s="12"/>
      <c r="TW120" s="12"/>
      <c r="TX120" s="12"/>
      <c r="TY120" s="12"/>
      <c r="TZ120" s="12"/>
      <c r="UA120" s="12"/>
      <c r="UB120" s="12"/>
      <c r="UC120" s="12"/>
      <c r="UD120" s="12"/>
      <c r="UE120" s="12"/>
      <c r="UF120" s="12"/>
      <c r="UG120" s="12"/>
      <c r="UH120" s="12"/>
      <c r="UI120" s="12"/>
      <c r="UJ120" s="12"/>
      <c r="UK120" s="12"/>
      <c r="UL120" s="12"/>
      <c r="UM120" s="12"/>
      <c r="UN120" s="12"/>
      <c r="UO120" s="12"/>
      <c r="UP120" s="12"/>
      <c r="UQ120" s="12"/>
      <c r="UR120" s="12"/>
      <c r="US120" s="12"/>
      <c r="UT120" s="12"/>
      <c r="UU120" s="12"/>
      <c r="UV120" s="12"/>
      <c r="UW120" s="12"/>
      <c r="UX120" s="12"/>
      <c r="UY120" s="12"/>
      <c r="UZ120" s="12"/>
      <c r="VA120" s="12"/>
      <c r="VB120" s="12"/>
      <c r="VC120" s="12"/>
      <c r="VD120" s="12"/>
      <c r="VE120" s="12"/>
      <c r="VF120" s="12"/>
      <c r="VG120" s="12"/>
      <c r="VH120" s="12"/>
      <c r="VI120" s="12"/>
      <c r="VJ120" s="12"/>
      <c r="VK120" s="12"/>
      <c r="VL120" s="12"/>
      <c r="VM120" s="12"/>
      <c r="VN120" s="12"/>
      <c r="VO120" s="12"/>
      <c r="VP120" s="12"/>
      <c r="VQ120" s="12"/>
      <c r="VR120" s="12"/>
      <c r="VS120" s="12"/>
      <c r="VT120" s="12"/>
      <c r="VU120" s="12"/>
      <c r="VV120" s="12"/>
      <c r="VW120" s="12"/>
      <c r="VX120" s="12"/>
      <c r="VY120" s="12"/>
      <c r="VZ120" s="12"/>
      <c r="WA120" s="12"/>
      <c r="WB120" s="12"/>
      <c r="WC120" s="12"/>
      <c r="WD120" s="12"/>
      <c r="WE120" s="12"/>
      <c r="WF120" s="12"/>
      <c r="WG120" s="12"/>
      <c r="WH120" s="12"/>
      <c r="WI120" s="12"/>
      <c r="WJ120" s="12"/>
      <c r="WK120" s="12"/>
      <c r="WL120" s="12"/>
      <c r="WM120" s="12"/>
      <c r="WN120" s="12"/>
      <c r="WO120" s="12"/>
      <c r="WP120" s="12"/>
      <c r="WQ120" s="12"/>
      <c r="WR120" s="12"/>
      <c r="WS120" s="12"/>
      <c r="WT120" s="12"/>
      <c r="WU120" s="12"/>
      <c r="WV120" s="12"/>
      <c r="WW120" s="12"/>
      <c r="WX120" s="12"/>
      <c r="WY120" s="12"/>
      <c r="WZ120" s="12"/>
      <c r="XA120" s="12"/>
      <c r="XB120" s="12"/>
      <c r="XC120" s="12"/>
      <c r="XD120" s="12"/>
      <c r="XE120" s="12"/>
      <c r="XF120" s="12"/>
      <c r="XG120" s="12"/>
      <c r="XH120" s="12"/>
      <c r="XI120" s="12"/>
      <c r="XJ120" s="12"/>
      <c r="XK120" s="12"/>
      <c r="XL120" s="12"/>
      <c r="XM120" s="12"/>
      <c r="XN120" s="12"/>
      <c r="XO120" s="12"/>
      <c r="XP120" s="12"/>
      <c r="XQ120" s="12"/>
      <c r="XR120" s="12"/>
      <c r="XS120" s="12"/>
      <c r="XT120" s="12"/>
      <c r="XU120" s="12"/>
      <c r="XV120" s="12"/>
      <c r="XW120" s="12"/>
      <c r="XX120" s="12"/>
      <c r="XY120" s="12"/>
      <c r="XZ120" s="12"/>
      <c r="YA120" s="12"/>
      <c r="YB120" s="12"/>
      <c r="YC120" s="12"/>
      <c r="YD120" s="12"/>
      <c r="YE120" s="12"/>
      <c r="YF120" s="12"/>
      <c r="YG120" s="12"/>
      <c r="YH120" s="12"/>
      <c r="YI120" s="12"/>
      <c r="YJ120" s="12"/>
      <c r="YK120" s="12"/>
      <c r="YL120" s="12"/>
      <c r="YM120" s="12"/>
      <c r="YN120" s="12"/>
      <c r="YO120" s="12"/>
      <c r="YP120" s="12"/>
      <c r="YQ120" s="12"/>
      <c r="YR120" s="12"/>
      <c r="YS120" s="12"/>
      <c r="YT120" s="12"/>
      <c r="YU120" s="12"/>
      <c r="YV120" s="12"/>
      <c r="YW120" s="12"/>
      <c r="YX120" s="12"/>
      <c r="YY120" s="12"/>
      <c r="YZ120" s="12"/>
      <c r="ZA120" s="12"/>
      <c r="ZB120" s="12"/>
      <c r="ZC120" s="12"/>
      <c r="ZD120" s="12"/>
      <c r="ZE120" s="12"/>
      <c r="ZF120" s="12"/>
      <c r="ZG120" s="12"/>
      <c r="ZH120" s="12"/>
      <c r="ZI120" s="12"/>
      <c r="ZJ120" s="12"/>
      <c r="ZK120" s="12"/>
      <c r="ZL120" s="12"/>
      <c r="ZM120" s="12"/>
      <c r="ZN120" s="12"/>
      <c r="ZO120" s="12"/>
      <c r="ZP120" s="12"/>
      <c r="ZQ120" s="12"/>
      <c r="ZR120" s="12"/>
      <c r="ZS120" s="12"/>
      <c r="ZT120" s="12"/>
      <c r="ZU120" s="12"/>
      <c r="ZV120" s="12"/>
      <c r="ZW120" s="12"/>
      <c r="ZX120" s="12"/>
      <c r="ZY120" s="12"/>
      <c r="ZZ120" s="12"/>
      <c r="AAA120" s="12"/>
      <c r="AAB120" s="12"/>
      <c r="AAC120" s="12"/>
      <c r="AAD120" s="12"/>
      <c r="AAE120" s="12"/>
      <c r="AAF120" s="12"/>
      <c r="AAG120" s="12"/>
      <c r="AAH120" s="12"/>
      <c r="AAI120" s="12"/>
      <c r="AAJ120" s="12"/>
      <c r="AAK120" s="12"/>
      <c r="AAL120" s="12"/>
      <c r="AAM120" s="12"/>
      <c r="AAN120" s="12"/>
      <c r="AAO120" s="12"/>
      <c r="AAP120" s="12"/>
      <c r="AAQ120" s="12"/>
      <c r="AAR120" s="12"/>
      <c r="AAS120" s="12"/>
      <c r="AAT120" s="12"/>
      <c r="AAU120" s="12"/>
      <c r="AAV120" s="12"/>
      <c r="AAW120" s="12"/>
      <c r="AAX120" s="12"/>
      <c r="AAY120" s="12"/>
      <c r="AAZ120" s="12"/>
      <c r="ABA120" s="12"/>
      <c r="ABB120" s="12"/>
      <c r="ABC120" s="12"/>
      <c r="ABD120" s="12"/>
      <c r="ABE120" s="12"/>
      <c r="ABF120" s="12"/>
      <c r="ABG120" s="12"/>
      <c r="ABH120" s="12"/>
      <c r="ABI120" s="12"/>
      <c r="ABJ120" s="12"/>
    </row>
    <row r="121" spans="1:738" s="98" customFormat="1" ht="23.25" x14ac:dyDescent="0.2">
      <c r="A121" s="90" t="s">
        <v>219</v>
      </c>
      <c r="B121" s="100"/>
      <c r="C121" s="101"/>
      <c r="D121" s="102"/>
      <c r="E121" s="172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7"/>
      <c r="AV121" s="97"/>
      <c r="AW121" s="97"/>
      <c r="AX121" s="97"/>
      <c r="AY121" s="97"/>
      <c r="AZ121" s="97"/>
      <c r="BA121" s="97"/>
      <c r="BB121" s="97"/>
      <c r="BC121" s="97"/>
      <c r="BD121" s="97"/>
      <c r="BE121" s="97"/>
      <c r="BF121" s="97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7"/>
      <c r="BS121" s="97"/>
      <c r="BT121" s="97"/>
    </row>
    <row r="122" spans="1:738" ht="68.25" customHeight="1" x14ac:dyDescent="0.25">
      <c r="A122" s="46" t="s">
        <v>317</v>
      </c>
      <c r="B122" s="59" t="s">
        <v>15</v>
      </c>
      <c r="C122" s="29" t="s">
        <v>139</v>
      </c>
      <c r="D122" s="46"/>
      <c r="E122" s="195" t="s">
        <v>555</v>
      </c>
      <c r="I122" s="1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</row>
    <row r="123" spans="1:738" ht="57" x14ac:dyDescent="0.25">
      <c r="A123" s="46" t="s">
        <v>318</v>
      </c>
      <c r="B123" s="63" t="s">
        <v>17</v>
      </c>
      <c r="C123" s="30" t="s">
        <v>461</v>
      </c>
      <c r="D123" s="47"/>
      <c r="E123" s="193"/>
      <c r="I123" s="1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</row>
    <row r="124" spans="1:738" ht="57" x14ac:dyDescent="0.25">
      <c r="A124" s="46" t="s">
        <v>319</v>
      </c>
      <c r="B124" s="63" t="s">
        <v>166</v>
      </c>
      <c r="C124" s="30" t="s">
        <v>462</v>
      </c>
      <c r="D124" s="47"/>
      <c r="E124" s="194"/>
      <c r="I124" s="1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</row>
    <row r="125" spans="1:738" ht="42.75" x14ac:dyDescent="0.25">
      <c r="A125" s="46" t="s">
        <v>320</v>
      </c>
      <c r="B125" s="63" t="s">
        <v>167</v>
      </c>
      <c r="C125" s="30" t="s">
        <v>463</v>
      </c>
      <c r="D125" s="47"/>
      <c r="E125" s="194"/>
      <c r="I125" s="1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</row>
    <row r="126" spans="1:738" ht="54" x14ac:dyDescent="0.25">
      <c r="A126" s="46" t="s">
        <v>321</v>
      </c>
      <c r="B126" s="63" t="s">
        <v>18</v>
      </c>
      <c r="C126" s="30" t="s">
        <v>79</v>
      </c>
      <c r="D126" s="47"/>
      <c r="E126" s="194"/>
      <c r="I126" s="1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</row>
    <row r="127" spans="1:738" ht="54" x14ac:dyDescent="0.25">
      <c r="A127" s="46" t="s">
        <v>322</v>
      </c>
      <c r="B127" s="59" t="s">
        <v>19</v>
      </c>
      <c r="C127" s="30" t="s">
        <v>464</v>
      </c>
      <c r="D127" s="46"/>
      <c r="E127" s="194"/>
      <c r="I127" s="1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</row>
    <row r="128" spans="1:738" ht="270" x14ac:dyDescent="0.25">
      <c r="A128" s="46" t="s">
        <v>323</v>
      </c>
      <c r="B128" s="59" t="s">
        <v>21</v>
      </c>
      <c r="C128" s="30" t="s">
        <v>79</v>
      </c>
      <c r="D128" s="46"/>
      <c r="E128" s="195" t="s">
        <v>552</v>
      </c>
      <c r="I128" s="1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</row>
    <row r="129" spans="1:738" ht="90" x14ac:dyDescent="0.25">
      <c r="A129" s="46" t="s">
        <v>324</v>
      </c>
      <c r="B129" s="59" t="s">
        <v>20</v>
      </c>
      <c r="C129" s="30" t="s">
        <v>556</v>
      </c>
      <c r="D129" s="46"/>
      <c r="E129" s="195" t="s">
        <v>567</v>
      </c>
      <c r="I129" s="1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</row>
    <row r="130" spans="1:738" s="15" customFormat="1" ht="59.25" customHeight="1" thickBot="1" x14ac:dyDescent="0.25">
      <c r="A130" s="46" t="s">
        <v>325</v>
      </c>
      <c r="B130" s="59" t="s">
        <v>22</v>
      </c>
      <c r="C130" s="30"/>
      <c r="D130" s="46"/>
      <c r="E130" s="160" t="s">
        <v>548</v>
      </c>
      <c r="F130" s="12"/>
      <c r="G130" s="12"/>
      <c r="H130" s="12"/>
      <c r="I130" s="1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  <c r="IX130" s="12"/>
      <c r="IY130" s="12"/>
      <c r="IZ130" s="12"/>
      <c r="JA130" s="12"/>
      <c r="JB130" s="12"/>
      <c r="JC130" s="12"/>
      <c r="JD130" s="12"/>
      <c r="JE130" s="12"/>
      <c r="JF130" s="12"/>
      <c r="JG130" s="12"/>
      <c r="JH130" s="12"/>
      <c r="JI130" s="12"/>
      <c r="JJ130" s="12"/>
      <c r="JK130" s="12"/>
      <c r="JL130" s="12"/>
      <c r="JM130" s="12"/>
      <c r="JN130" s="12"/>
      <c r="JO130" s="12"/>
      <c r="JP130" s="12"/>
      <c r="JQ130" s="12"/>
      <c r="JR130" s="12"/>
      <c r="JS130" s="12"/>
      <c r="JT130" s="12"/>
      <c r="JU130" s="12"/>
      <c r="JV130" s="12"/>
      <c r="JW130" s="12"/>
      <c r="JX130" s="12"/>
      <c r="JY130" s="12"/>
      <c r="JZ130" s="12"/>
      <c r="KA130" s="12"/>
      <c r="KB130" s="12"/>
      <c r="KC130" s="12"/>
      <c r="KD130" s="12"/>
      <c r="KE130" s="12"/>
      <c r="KF130" s="12"/>
      <c r="KG130" s="12"/>
      <c r="KH130" s="12"/>
      <c r="KI130" s="12"/>
      <c r="KJ130" s="12"/>
      <c r="KK130" s="12"/>
      <c r="KL130" s="12"/>
      <c r="KM130" s="12"/>
      <c r="KN130" s="12"/>
      <c r="KO130" s="12"/>
      <c r="KP130" s="12"/>
      <c r="KQ130" s="12"/>
      <c r="KR130" s="12"/>
      <c r="KS130" s="12"/>
      <c r="KT130" s="12"/>
      <c r="KU130" s="12"/>
      <c r="KV130" s="12"/>
      <c r="KW130" s="12"/>
      <c r="KX130" s="12"/>
      <c r="KY130" s="12"/>
      <c r="KZ130" s="12"/>
      <c r="LA130" s="12"/>
      <c r="LB130" s="12"/>
      <c r="LC130" s="12"/>
      <c r="LD130" s="12"/>
      <c r="LE130" s="12"/>
      <c r="LF130" s="12"/>
      <c r="LG130" s="12"/>
      <c r="LH130" s="12"/>
      <c r="LI130" s="12"/>
      <c r="LJ130" s="12"/>
      <c r="LK130" s="12"/>
      <c r="LL130" s="12"/>
      <c r="LM130" s="12"/>
      <c r="LN130" s="12"/>
      <c r="LO130" s="12"/>
      <c r="LP130" s="12"/>
      <c r="LQ130" s="12"/>
      <c r="LR130" s="12"/>
      <c r="LS130" s="12"/>
      <c r="LT130" s="12"/>
      <c r="LU130" s="12"/>
      <c r="LV130" s="12"/>
      <c r="LW130" s="12"/>
      <c r="LX130" s="12"/>
      <c r="LY130" s="12"/>
      <c r="LZ130" s="12"/>
      <c r="MA130" s="12"/>
      <c r="MB130" s="12"/>
      <c r="MC130" s="12"/>
      <c r="MD130" s="12"/>
      <c r="ME130" s="12"/>
      <c r="MF130" s="12"/>
      <c r="MG130" s="12"/>
      <c r="MH130" s="12"/>
      <c r="MI130" s="12"/>
      <c r="MJ130" s="12"/>
      <c r="MK130" s="12"/>
      <c r="ML130" s="12"/>
      <c r="MM130" s="12"/>
      <c r="MN130" s="12"/>
      <c r="MO130" s="12"/>
      <c r="MP130" s="12"/>
      <c r="MQ130" s="12"/>
      <c r="MR130" s="12"/>
      <c r="MS130" s="12"/>
      <c r="MT130" s="12"/>
      <c r="MU130" s="12"/>
      <c r="MV130" s="12"/>
      <c r="MW130" s="12"/>
      <c r="MX130" s="12"/>
      <c r="MY130" s="12"/>
      <c r="MZ130" s="12"/>
      <c r="NA130" s="12"/>
      <c r="NB130" s="12"/>
      <c r="NC130" s="12"/>
      <c r="ND130" s="12"/>
      <c r="NE130" s="12"/>
      <c r="NF130" s="12"/>
      <c r="NG130" s="12"/>
      <c r="NH130" s="12"/>
      <c r="NI130" s="12"/>
      <c r="NJ130" s="12"/>
      <c r="NK130" s="12"/>
      <c r="NL130" s="12"/>
      <c r="NM130" s="12"/>
      <c r="NN130" s="12"/>
      <c r="NO130" s="12"/>
      <c r="NP130" s="12"/>
      <c r="NQ130" s="12"/>
      <c r="NR130" s="12"/>
      <c r="NS130" s="12"/>
      <c r="NT130" s="12"/>
      <c r="NU130" s="12"/>
      <c r="NV130" s="12"/>
      <c r="NW130" s="12"/>
      <c r="NX130" s="12"/>
      <c r="NY130" s="12"/>
      <c r="NZ130" s="12"/>
      <c r="OA130" s="12"/>
      <c r="OB130" s="12"/>
      <c r="OC130" s="12"/>
      <c r="OD130" s="12"/>
      <c r="OE130" s="12"/>
      <c r="OF130" s="12"/>
      <c r="OG130" s="12"/>
      <c r="OH130" s="12"/>
      <c r="OI130" s="12"/>
      <c r="OJ130" s="12"/>
      <c r="OK130" s="12"/>
      <c r="OL130" s="12"/>
      <c r="OM130" s="12"/>
      <c r="ON130" s="12"/>
      <c r="OO130" s="12"/>
      <c r="OP130" s="12"/>
      <c r="OQ130" s="12"/>
      <c r="OR130" s="12"/>
      <c r="OS130" s="12"/>
      <c r="OT130" s="12"/>
      <c r="OU130" s="12"/>
      <c r="OV130" s="12"/>
      <c r="OW130" s="12"/>
      <c r="OX130" s="12"/>
      <c r="OY130" s="12"/>
      <c r="OZ130" s="12"/>
      <c r="PA130" s="12"/>
      <c r="PB130" s="12"/>
      <c r="PC130" s="12"/>
      <c r="PD130" s="12"/>
      <c r="PE130" s="12"/>
      <c r="PF130" s="12"/>
      <c r="PG130" s="12"/>
      <c r="PH130" s="12"/>
      <c r="PI130" s="12"/>
      <c r="PJ130" s="12"/>
      <c r="PK130" s="12"/>
      <c r="PL130" s="12"/>
      <c r="PM130" s="12"/>
      <c r="PN130" s="12"/>
      <c r="PO130" s="12"/>
      <c r="PP130" s="12"/>
      <c r="PQ130" s="12"/>
      <c r="PR130" s="12"/>
      <c r="PS130" s="12"/>
      <c r="PT130" s="12"/>
      <c r="PU130" s="12"/>
      <c r="PV130" s="12"/>
      <c r="PW130" s="12"/>
      <c r="PX130" s="12"/>
      <c r="PY130" s="12"/>
      <c r="PZ130" s="12"/>
      <c r="QA130" s="12"/>
      <c r="QB130" s="12"/>
      <c r="QC130" s="12"/>
      <c r="QD130" s="12"/>
      <c r="QE130" s="12"/>
      <c r="QF130" s="12"/>
      <c r="QG130" s="12"/>
      <c r="QH130" s="12"/>
      <c r="QI130" s="12"/>
      <c r="QJ130" s="12"/>
      <c r="QK130" s="12"/>
      <c r="QL130" s="12"/>
      <c r="QM130" s="12"/>
      <c r="QN130" s="12"/>
      <c r="QO130" s="12"/>
      <c r="QP130" s="12"/>
      <c r="QQ130" s="12"/>
      <c r="QR130" s="12"/>
      <c r="QS130" s="12"/>
      <c r="QT130" s="12"/>
      <c r="QU130" s="12"/>
      <c r="QV130" s="12"/>
      <c r="QW130" s="12"/>
      <c r="QX130" s="12"/>
      <c r="QY130" s="12"/>
      <c r="QZ130" s="12"/>
      <c r="RA130" s="12"/>
      <c r="RB130" s="12"/>
      <c r="RC130" s="12"/>
      <c r="RD130" s="12"/>
      <c r="RE130" s="12"/>
      <c r="RF130" s="12"/>
      <c r="RG130" s="12"/>
      <c r="RH130" s="12"/>
      <c r="RI130" s="12"/>
      <c r="RJ130" s="12"/>
      <c r="RK130" s="12"/>
      <c r="RL130" s="12"/>
      <c r="RM130" s="12"/>
      <c r="RN130" s="12"/>
      <c r="RO130" s="12"/>
      <c r="RP130" s="12"/>
      <c r="RQ130" s="12"/>
      <c r="RR130" s="12"/>
      <c r="RS130" s="12"/>
      <c r="RT130" s="12"/>
      <c r="RU130" s="12"/>
      <c r="RV130" s="12"/>
      <c r="RW130" s="12"/>
      <c r="RX130" s="12"/>
      <c r="RY130" s="12"/>
      <c r="RZ130" s="12"/>
      <c r="SA130" s="12"/>
      <c r="SB130" s="12"/>
      <c r="SC130" s="12"/>
      <c r="SD130" s="12"/>
      <c r="SE130" s="12"/>
      <c r="SF130" s="12"/>
      <c r="SG130" s="12"/>
      <c r="SH130" s="12"/>
      <c r="SI130" s="12"/>
      <c r="SJ130" s="12"/>
      <c r="SK130" s="12"/>
      <c r="SL130" s="12"/>
      <c r="SM130" s="12"/>
      <c r="SN130" s="12"/>
      <c r="SO130" s="12"/>
      <c r="SP130" s="12"/>
      <c r="SQ130" s="12"/>
      <c r="SR130" s="12"/>
      <c r="SS130" s="12"/>
      <c r="ST130" s="12"/>
      <c r="SU130" s="12"/>
      <c r="SV130" s="12"/>
      <c r="SW130" s="12"/>
      <c r="SX130" s="12"/>
      <c r="SY130" s="12"/>
      <c r="SZ130" s="12"/>
      <c r="TA130" s="12"/>
      <c r="TB130" s="12"/>
      <c r="TC130" s="12"/>
      <c r="TD130" s="12"/>
      <c r="TE130" s="12"/>
      <c r="TF130" s="12"/>
      <c r="TG130" s="12"/>
      <c r="TH130" s="12"/>
      <c r="TI130" s="12"/>
      <c r="TJ130" s="12"/>
      <c r="TK130" s="12"/>
      <c r="TL130" s="12"/>
      <c r="TM130" s="12"/>
      <c r="TN130" s="12"/>
      <c r="TO130" s="12"/>
      <c r="TP130" s="12"/>
      <c r="TQ130" s="12"/>
      <c r="TR130" s="12"/>
      <c r="TS130" s="12"/>
      <c r="TT130" s="12"/>
      <c r="TU130" s="12"/>
      <c r="TV130" s="12"/>
      <c r="TW130" s="12"/>
      <c r="TX130" s="12"/>
      <c r="TY130" s="12"/>
      <c r="TZ130" s="12"/>
      <c r="UA130" s="12"/>
      <c r="UB130" s="12"/>
      <c r="UC130" s="12"/>
      <c r="UD130" s="12"/>
      <c r="UE130" s="12"/>
      <c r="UF130" s="12"/>
      <c r="UG130" s="12"/>
      <c r="UH130" s="12"/>
      <c r="UI130" s="12"/>
      <c r="UJ130" s="12"/>
      <c r="UK130" s="12"/>
      <c r="UL130" s="12"/>
      <c r="UM130" s="12"/>
      <c r="UN130" s="12"/>
      <c r="UO130" s="12"/>
      <c r="UP130" s="12"/>
      <c r="UQ130" s="12"/>
      <c r="UR130" s="12"/>
      <c r="US130" s="12"/>
      <c r="UT130" s="12"/>
      <c r="UU130" s="12"/>
      <c r="UV130" s="12"/>
      <c r="UW130" s="12"/>
      <c r="UX130" s="12"/>
      <c r="UY130" s="12"/>
      <c r="UZ130" s="12"/>
      <c r="VA130" s="12"/>
      <c r="VB130" s="12"/>
      <c r="VC130" s="12"/>
      <c r="VD130" s="12"/>
      <c r="VE130" s="12"/>
      <c r="VF130" s="12"/>
      <c r="VG130" s="12"/>
      <c r="VH130" s="12"/>
      <c r="VI130" s="12"/>
      <c r="VJ130" s="12"/>
      <c r="VK130" s="12"/>
      <c r="VL130" s="12"/>
      <c r="VM130" s="12"/>
      <c r="VN130" s="12"/>
      <c r="VO130" s="12"/>
      <c r="VP130" s="12"/>
      <c r="VQ130" s="12"/>
      <c r="VR130" s="12"/>
      <c r="VS130" s="12"/>
      <c r="VT130" s="12"/>
      <c r="VU130" s="12"/>
      <c r="VV130" s="12"/>
      <c r="VW130" s="12"/>
      <c r="VX130" s="12"/>
      <c r="VY130" s="12"/>
      <c r="VZ130" s="12"/>
      <c r="WA130" s="12"/>
      <c r="WB130" s="12"/>
      <c r="WC130" s="12"/>
      <c r="WD130" s="12"/>
      <c r="WE130" s="12"/>
      <c r="WF130" s="12"/>
      <c r="WG130" s="12"/>
      <c r="WH130" s="12"/>
      <c r="WI130" s="12"/>
      <c r="WJ130" s="12"/>
      <c r="WK130" s="12"/>
      <c r="WL130" s="12"/>
      <c r="WM130" s="12"/>
      <c r="WN130" s="12"/>
      <c r="WO130" s="12"/>
      <c r="WP130" s="12"/>
      <c r="WQ130" s="12"/>
      <c r="WR130" s="12"/>
      <c r="WS130" s="12"/>
      <c r="WT130" s="12"/>
      <c r="WU130" s="12"/>
      <c r="WV130" s="12"/>
      <c r="WW130" s="12"/>
      <c r="WX130" s="12"/>
      <c r="WY130" s="12"/>
      <c r="WZ130" s="12"/>
      <c r="XA130" s="12"/>
      <c r="XB130" s="12"/>
      <c r="XC130" s="12"/>
      <c r="XD130" s="12"/>
      <c r="XE130" s="12"/>
      <c r="XF130" s="12"/>
      <c r="XG130" s="12"/>
      <c r="XH130" s="12"/>
      <c r="XI130" s="12"/>
      <c r="XJ130" s="12"/>
      <c r="XK130" s="12"/>
      <c r="XL130" s="12"/>
      <c r="XM130" s="12"/>
      <c r="XN130" s="12"/>
      <c r="XO130" s="12"/>
      <c r="XP130" s="12"/>
      <c r="XQ130" s="12"/>
      <c r="XR130" s="12"/>
      <c r="XS130" s="12"/>
      <c r="XT130" s="12"/>
      <c r="XU130" s="12"/>
      <c r="XV130" s="12"/>
      <c r="XW130" s="12"/>
      <c r="XX130" s="12"/>
      <c r="XY130" s="12"/>
      <c r="XZ130" s="12"/>
      <c r="YA130" s="12"/>
      <c r="YB130" s="12"/>
      <c r="YC130" s="12"/>
      <c r="YD130" s="12"/>
      <c r="YE130" s="12"/>
      <c r="YF130" s="12"/>
      <c r="YG130" s="12"/>
      <c r="YH130" s="12"/>
      <c r="YI130" s="12"/>
      <c r="YJ130" s="12"/>
      <c r="YK130" s="12"/>
      <c r="YL130" s="12"/>
      <c r="YM130" s="12"/>
      <c r="YN130" s="12"/>
      <c r="YO130" s="12"/>
      <c r="YP130" s="12"/>
      <c r="YQ130" s="12"/>
      <c r="YR130" s="12"/>
      <c r="YS130" s="12"/>
      <c r="YT130" s="12"/>
      <c r="YU130" s="12"/>
      <c r="YV130" s="12"/>
      <c r="YW130" s="12"/>
      <c r="YX130" s="12"/>
      <c r="YY130" s="12"/>
      <c r="YZ130" s="12"/>
      <c r="ZA130" s="12"/>
      <c r="ZB130" s="12"/>
      <c r="ZC130" s="12"/>
      <c r="ZD130" s="12"/>
      <c r="ZE130" s="12"/>
      <c r="ZF130" s="12"/>
      <c r="ZG130" s="12"/>
      <c r="ZH130" s="12"/>
      <c r="ZI130" s="12"/>
      <c r="ZJ130" s="12"/>
      <c r="ZK130" s="12"/>
      <c r="ZL130" s="12"/>
      <c r="ZM130" s="12"/>
      <c r="ZN130" s="12"/>
      <c r="ZO130" s="12"/>
      <c r="ZP130" s="12"/>
      <c r="ZQ130" s="12"/>
      <c r="ZR130" s="12"/>
      <c r="ZS130" s="12"/>
      <c r="ZT130" s="12"/>
      <c r="ZU130" s="12"/>
      <c r="ZV130" s="12"/>
      <c r="ZW130" s="12"/>
      <c r="ZX130" s="12"/>
      <c r="ZY130" s="12"/>
      <c r="ZZ130" s="12"/>
      <c r="AAA130" s="12"/>
      <c r="AAB130" s="12"/>
      <c r="AAC130" s="12"/>
      <c r="AAD130" s="12"/>
      <c r="AAE130" s="12"/>
      <c r="AAF130" s="12"/>
      <c r="AAG130" s="12"/>
      <c r="AAH130" s="12"/>
      <c r="AAI130" s="12"/>
      <c r="AAJ130" s="12"/>
      <c r="AAK130" s="12"/>
      <c r="AAL130" s="12"/>
      <c r="AAM130" s="12"/>
      <c r="AAN130" s="12"/>
      <c r="AAO130" s="12"/>
      <c r="AAP130" s="12"/>
      <c r="AAQ130" s="12"/>
      <c r="AAR130" s="12"/>
      <c r="AAS130" s="12"/>
      <c r="AAT130" s="12"/>
      <c r="AAU130" s="12"/>
      <c r="AAV130" s="12"/>
      <c r="AAW130" s="12"/>
      <c r="AAX130" s="12"/>
      <c r="AAY130" s="12"/>
      <c r="AAZ130" s="12"/>
      <c r="ABA130" s="12"/>
      <c r="ABB130" s="12"/>
      <c r="ABC130" s="12"/>
      <c r="ABD130" s="12"/>
      <c r="ABE130" s="12"/>
      <c r="ABF130" s="12"/>
      <c r="ABG130" s="12"/>
      <c r="ABH130" s="12"/>
      <c r="ABI130" s="12"/>
      <c r="ABJ130" s="12"/>
    </row>
    <row r="131" spans="1:738" s="12" customFormat="1" ht="57" customHeight="1" x14ac:dyDescent="0.2">
      <c r="A131" s="44"/>
      <c r="B131" s="148"/>
      <c r="C131" s="149"/>
      <c r="D131" s="3"/>
      <c r="I131" s="1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</row>
    <row r="132" spans="1:738" s="12" customFormat="1" ht="56.25" customHeight="1" x14ac:dyDescent="0.2">
      <c r="A132" s="213"/>
      <c r="B132" s="213"/>
      <c r="C132" s="213"/>
      <c r="D132" s="43"/>
      <c r="I132" s="1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</row>
    <row r="133" spans="1:738" s="12" customFormat="1" ht="18.75" customHeight="1" x14ac:dyDescent="0.2">
      <c r="A133" s="3"/>
      <c r="B133" s="122"/>
      <c r="C133" s="10"/>
      <c r="D133" s="3"/>
      <c r="I133" s="1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</row>
    <row r="134" spans="1:738" s="12" customFormat="1" x14ac:dyDescent="0.2">
      <c r="A134" s="3"/>
      <c r="B134" s="122"/>
      <c r="C134" s="10"/>
      <c r="D134" s="3"/>
      <c r="I134" s="1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</row>
    <row r="135" spans="1:738" x14ac:dyDescent="0.25">
      <c r="I135" s="1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</row>
    <row r="136" spans="1:738" x14ac:dyDescent="0.25">
      <c r="I136" s="1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</row>
    <row r="137" spans="1:738" x14ac:dyDescent="0.25">
      <c r="I137" s="1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</row>
    <row r="138" spans="1:738" x14ac:dyDescent="0.25">
      <c r="I138" s="1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</row>
    <row r="139" spans="1:738" x14ac:dyDescent="0.25">
      <c r="I139" s="1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</row>
  </sheetData>
  <mergeCells count="6">
    <mergeCell ref="E4:E5"/>
    <mergeCell ref="A132:C132"/>
    <mergeCell ref="A4:A5"/>
    <mergeCell ref="D4:D5"/>
    <mergeCell ref="C4:C5"/>
    <mergeCell ref="B4:B5"/>
  </mergeCells>
  <hyperlinks>
    <hyperlink ref="H90" r:id="rId1" display="javascript:;"/>
    <hyperlink ref="E128" display="https://www.uvo.gov.sk/vestnik/oznamenie/detail/426252?page=1&amp;limit=20&amp;sort=datumZverejnenia&amp;sort-dir=DESC&amp;ext=0&amp;cisloOznamenia=&amp;text=I%2F66+Brezno-+obchvat&amp;year=0&amp;dzOd=&amp;dzDo=&amp;cvestnik=&amp;doznamenia=-1&amp;dzakazky=-1&amp;dpostupu=-1&amp;mdodania=&amp;kcpv=&amp;opb=&amp;szfeu=&amp;fli"/>
    <hyperlink ref="E129" r:id="rId2" display="https://www.crz.gov.sk/index.php?ID=4943131&amp;l=sk"/>
  </hyperlinks>
  <pageMargins left="0.70866141732283472" right="0.70866141732283472" top="0.74803149606299213" bottom="0.74803149606299213" header="0.31496062992125984" footer="0.31496062992125984"/>
  <pageSetup paperSize="8" scale="43" fitToHeight="0" orientation="landscape" cellComments="asDisplayed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opLeftCell="A55" workbookViewId="0">
      <selection activeCell="E56" sqref="E56"/>
    </sheetView>
  </sheetViews>
  <sheetFormatPr defaultRowHeight="15" x14ac:dyDescent="0.25"/>
  <cols>
    <col min="1" max="1" width="7.42578125" style="9" customWidth="1"/>
    <col min="2" max="2" width="37" style="10" customWidth="1"/>
    <col min="3" max="3" width="48.28515625" style="141" customWidth="1"/>
    <col min="4" max="4" width="16.42578125" style="11" customWidth="1"/>
    <col min="5" max="5" width="50.5703125" customWidth="1"/>
    <col min="6" max="6" width="79" customWidth="1"/>
  </cols>
  <sheetData>
    <row r="1" spans="1:5" ht="18" x14ac:dyDescent="0.25">
      <c r="A1" s="4"/>
      <c r="B1" s="121" t="s">
        <v>521</v>
      </c>
      <c r="C1" s="155">
        <v>43264</v>
      </c>
      <c r="D1" s="3"/>
      <c r="E1" s="9"/>
    </row>
    <row r="2" spans="1:5" ht="18" x14ac:dyDescent="0.25">
      <c r="A2" s="5"/>
      <c r="B2" s="121" t="s">
        <v>522</v>
      </c>
      <c r="C2" s="25"/>
      <c r="D2" s="3"/>
      <c r="E2" s="9"/>
    </row>
    <row r="3" spans="1:5" ht="18.75" thickBot="1" x14ac:dyDescent="0.3">
      <c r="A3" s="2"/>
      <c r="B3" s="121"/>
      <c r="C3" s="25"/>
      <c r="D3" s="3"/>
      <c r="E3" s="9"/>
    </row>
    <row r="4" spans="1:5" ht="15" customHeight="1" x14ac:dyDescent="0.25">
      <c r="A4" s="211" t="s">
        <v>386</v>
      </c>
      <c r="B4" s="211" t="s">
        <v>147</v>
      </c>
      <c r="C4" s="211" t="s">
        <v>148</v>
      </c>
      <c r="D4" s="215" t="s">
        <v>24</v>
      </c>
      <c r="E4" s="215" t="s">
        <v>466</v>
      </c>
    </row>
    <row r="5" spans="1:5" ht="30.75" customHeight="1" thickBot="1" x14ac:dyDescent="0.3">
      <c r="A5" s="214"/>
      <c r="B5" s="214"/>
      <c r="C5" s="214"/>
      <c r="D5" s="216"/>
      <c r="E5" s="216"/>
    </row>
    <row r="6" spans="1:5" ht="23.25" x14ac:dyDescent="0.25">
      <c r="A6" s="90" t="s">
        <v>225</v>
      </c>
      <c r="B6" s="91"/>
      <c r="C6" s="92"/>
      <c r="D6" s="94"/>
      <c r="E6" s="95"/>
    </row>
    <row r="7" spans="1:5" ht="18" x14ac:dyDescent="0.25">
      <c r="A7" s="79" t="s">
        <v>326</v>
      </c>
      <c r="B7" s="80" t="s">
        <v>80</v>
      </c>
      <c r="C7" s="81"/>
      <c r="D7" s="82"/>
      <c r="E7" s="84" t="s">
        <v>101</v>
      </c>
    </row>
    <row r="8" spans="1:5" ht="42.75" x14ac:dyDescent="0.25">
      <c r="A8" s="46" t="s">
        <v>327</v>
      </c>
      <c r="B8" s="42" t="s">
        <v>118</v>
      </c>
      <c r="C8" s="30" t="s">
        <v>119</v>
      </c>
      <c r="D8" s="47"/>
      <c r="E8" s="129" t="s">
        <v>171</v>
      </c>
    </row>
    <row r="9" spans="1:5" ht="85.5" x14ac:dyDescent="0.25">
      <c r="A9" s="46" t="s">
        <v>328</v>
      </c>
      <c r="B9" s="42" t="s">
        <v>81</v>
      </c>
      <c r="C9" s="30" t="s">
        <v>387</v>
      </c>
      <c r="D9" s="47"/>
      <c r="E9" s="55" t="s">
        <v>467</v>
      </c>
    </row>
    <row r="10" spans="1:5" ht="242.25" x14ac:dyDescent="0.25">
      <c r="A10" s="46" t="s">
        <v>329</v>
      </c>
      <c r="B10" s="42" t="s">
        <v>388</v>
      </c>
      <c r="C10" s="30" t="s">
        <v>389</v>
      </c>
      <c r="D10" s="47"/>
      <c r="E10" s="55" t="s">
        <v>50</v>
      </c>
    </row>
    <row r="11" spans="1:5" ht="142.5" x14ac:dyDescent="0.25">
      <c r="A11" s="79" t="s">
        <v>330</v>
      </c>
      <c r="B11" s="42" t="s">
        <v>103</v>
      </c>
      <c r="C11" s="29" t="s">
        <v>500</v>
      </c>
      <c r="D11" s="47"/>
      <c r="E11" s="53" t="s">
        <v>51</v>
      </c>
    </row>
    <row r="12" spans="1:5" ht="99.75" x14ac:dyDescent="0.25">
      <c r="A12" s="79" t="s">
        <v>331</v>
      </c>
      <c r="B12" s="42" t="s">
        <v>390</v>
      </c>
      <c r="C12" s="30" t="s">
        <v>392</v>
      </c>
      <c r="D12" s="47"/>
      <c r="E12" s="55" t="s">
        <v>511</v>
      </c>
    </row>
    <row r="13" spans="1:5" ht="199.5" x14ac:dyDescent="0.25">
      <c r="A13" s="79" t="s">
        <v>332</v>
      </c>
      <c r="B13" s="42" t="s">
        <v>391</v>
      </c>
      <c r="C13" s="30"/>
      <c r="D13" s="47"/>
      <c r="E13" s="55" t="s">
        <v>52</v>
      </c>
    </row>
    <row r="14" spans="1:5" ht="36" x14ac:dyDescent="0.25">
      <c r="A14" s="79" t="s">
        <v>333</v>
      </c>
      <c r="B14" s="59" t="s">
        <v>82</v>
      </c>
      <c r="C14" s="30" t="s">
        <v>393</v>
      </c>
      <c r="D14" s="47" t="s">
        <v>0</v>
      </c>
      <c r="E14" s="56">
        <v>2542</v>
      </c>
    </row>
    <row r="15" spans="1:5" ht="72" x14ac:dyDescent="0.25">
      <c r="A15" s="79" t="s">
        <v>334</v>
      </c>
      <c r="B15" s="42" t="s">
        <v>83</v>
      </c>
      <c r="C15" s="30" t="s">
        <v>394</v>
      </c>
      <c r="D15" s="47" t="s">
        <v>0</v>
      </c>
      <c r="E15" s="53">
        <v>995.84</v>
      </c>
    </row>
    <row r="16" spans="1:5" ht="54" x14ac:dyDescent="0.25">
      <c r="A16" s="79" t="s">
        <v>335</v>
      </c>
      <c r="B16" s="42" t="s">
        <v>395</v>
      </c>
      <c r="C16" s="30" t="s">
        <v>396</v>
      </c>
      <c r="D16" s="47" t="s">
        <v>2</v>
      </c>
      <c r="E16" s="53" t="s">
        <v>53</v>
      </c>
    </row>
    <row r="17" spans="1:5" ht="28.5" x14ac:dyDescent="0.25">
      <c r="A17" s="79" t="s">
        <v>336</v>
      </c>
      <c r="B17" s="59" t="s">
        <v>104</v>
      </c>
      <c r="C17" s="26" t="s">
        <v>180</v>
      </c>
      <c r="D17" s="47"/>
      <c r="E17" s="53" t="s">
        <v>54</v>
      </c>
    </row>
    <row r="18" spans="1:5" ht="18" x14ac:dyDescent="0.25">
      <c r="A18" s="79" t="s">
        <v>337</v>
      </c>
      <c r="B18" s="59" t="s">
        <v>84</v>
      </c>
      <c r="C18" s="26" t="s">
        <v>141</v>
      </c>
      <c r="D18" s="47"/>
      <c r="E18" s="53" t="s">
        <v>55</v>
      </c>
    </row>
    <row r="19" spans="1:5" ht="57" x14ac:dyDescent="0.25">
      <c r="A19" s="79" t="s">
        <v>338</v>
      </c>
      <c r="B19" s="60" t="s">
        <v>105</v>
      </c>
      <c r="C19" s="30" t="s">
        <v>397</v>
      </c>
      <c r="D19" s="47" t="s">
        <v>2</v>
      </c>
      <c r="E19" s="55" t="s">
        <v>468</v>
      </c>
    </row>
    <row r="20" spans="1:5" ht="54" x14ac:dyDescent="0.25">
      <c r="A20" s="79" t="s">
        <v>339</v>
      </c>
      <c r="B20" s="42" t="s">
        <v>85</v>
      </c>
      <c r="C20" s="30"/>
      <c r="D20" s="33" t="s">
        <v>23</v>
      </c>
      <c r="E20" s="53"/>
    </row>
    <row r="21" spans="1:5" ht="23.25" x14ac:dyDescent="0.25">
      <c r="A21" s="90" t="s">
        <v>224</v>
      </c>
      <c r="B21" s="91"/>
      <c r="C21" s="92"/>
      <c r="D21" s="94"/>
      <c r="E21" s="95"/>
    </row>
    <row r="22" spans="1:5" ht="36" x14ac:dyDescent="0.25">
      <c r="A22" s="46" t="s">
        <v>230</v>
      </c>
      <c r="B22" s="42" t="s">
        <v>175</v>
      </c>
      <c r="C22" s="30" t="s">
        <v>86</v>
      </c>
      <c r="D22" s="47" t="s">
        <v>186</v>
      </c>
      <c r="E22" s="53">
        <v>0</v>
      </c>
    </row>
    <row r="23" spans="1:5" ht="54" x14ac:dyDescent="0.25">
      <c r="A23" s="47" t="s">
        <v>231</v>
      </c>
      <c r="B23" s="42" t="s">
        <v>398</v>
      </c>
      <c r="C23" s="30"/>
      <c r="D23" s="47" t="s">
        <v>7</v>
      </c>
      <c r="E23" s="53">
        <v>2</v>
      </c>
    </row>
    <row r="24" spans="1:5" ht="54" x14ac:dyDescent="0.25">
      <c r="A24" s="46" t="s">
        <v>232</v>
      </c>
      <c r="B24" s="42" t="s">
        <v>399</v>
      </c>
      <c r="C24" s="30" t="s">
        <v>87</v>
      </c>
      <c r="D24" s="47" t="s">
        <v>8</v>
      </c>
      <c r="E24" s="53" t="s">
        <v>56</v>
      </c>
    </row>
    <row r="25" spans="1:5" ht="54" x14ac:dyDescent="0.25">
      <c r="A25" s="46" t="s">
        <v>233</v>
      </c>
      <c r="B25" s="60" t="s">
        <v>400</v>
      </c>
      <c r="C25" s="26" t="s">
        <v>176</v>
      </c>
      <c r="D25" s="47" t="s">
        <v>402</v>
      </c>
      <c r="E25" s="53" t="s">
        <v>469</v>
      </c>
    </row>
    <row r="26" spans="1:5" ht="36" x14ac:dyDescent="0.25">
      <c r="A26" s="46" t="s">
        <v>234</v>
      </c>
      <c r="B26" s="60" t="s">
        <v>401</v>
      </c>
      <c r="C26" s="26" t="s">
        <v>403</v>
      </c>
      <c r="D26" s="47" t="s">
        <v>178</v>
      </c>
      <c r="E26" s="53" t="s">
        <v>470</v>
      </c>
    </row>
    <row r="27" spans="1:5" ht="18" x14ac:dyDescent="0.25">
      <c r="A27" s="46" t="s">
        <v>235</v>
      </c>
      <c r="B27" s="60" t="s">
        <v>404</v>
      </c>
      <c r="C27" s="26" t="s">
        <v>142</v>
      </c>
      <c r="D27" s="47" t="s">
        <v>1</v>
      </c>
      <c r="E27" s="53">
        <v>1726</v>
      </c>
    </row>
    <row r="28" spans="1:5" ht="36" x14ac:dyDescent="0.25">
      <c r="A28" s="46" t="s">
        <v>236</v>
      </c>
      <c r="B28" s="60" t="s">
        <v>405</v>
      </c>
      <c r="C28" s="26" t="s">
        <v>177</v>
      </c>
      <c r="D28" s="47" t="s">
        <v>1</v>
      </c>
      <c r="E28" s="53" t="s">
        <v>51</v>
      </c>
    </row>
    <row r="29" spans="1:5" ht="42.75" x14ac:dyDescent="0.25">
      <c r="A29" s="46" t="s">
        <v>237</v>
      </c>
      <c r="B29" s="42" t="s">
        <v>406</v>
      </c>
      <c r="C29" s="30" t="s">
        <v>407</v>
      </c>
      <c r="D29" s="33" t="s">
        <v>179</v>
      </c>
      <c r="E29" s="53">
        <v>0</v>
      </c>
    </row>
    <row r="30" spans="1:5" ht="54" x14ac:dyDescent="0.25">
      <c r="A30" s="46" t="s">
        <v>238</v>
      </c>
      <c r="B30" s="42" t="s">
        <v>143</v>
      </c>
      <c r="C30" s="26" t="s">
        <v>145</v>
      </c>
      <c r="D30" s="33" t="s">
        <v>1</v>
      </c>
      <c r="E30" s="53">
        <f>2362*9.5</f>
        <v>22439</v>
      </c>
    </row>
    <row r="31" spans="1:5" ht="36" x14ac:dyDescent="0.25">
      <c r="A31" s="46" t="s">
        <v>239</v>
      </c>
      <c r="B31" s="42" t="s">
        <v>144</v>
      </c>
      <c r="C31" s="26" t="s">
        <v>411</v>
      </c>
      <c r="D31" s="47" t="s">
        <v>1</v>
      </c>
      <c r="E31" s="53">
        <f>180*9.5</f>
        <v>1710</v>
      </c>
    </row>
    <row r="32" spans="1:5" ht="57" x14ac:dyDescent="0.25">
      <c r="A32" s="46" t="s">
        <v>240</v>
      </c>
      <c r="B32" s="42" t="s">
        <v>408</v>
      </c>
      <c r="C32" s="29" t="s">
        <v>409</v>
      </c>
      <c r="D32" s="47" t="s">
        <v>120</v>
      </c>
      <c r="E32" s="53" t="s">
        <v>471</v>
      </c>
    </row>
    <row r="33" spans="1:5" ht="36" x14ac:dyDescent="0.25">
      <c r="A33" s="46" t="s">
        <v>241</v>
      </c>
      <c r="B33" s="60" t="s">
        <v>412</v>
      </c>
      <c r="C33" s="29" t="s">
        <v>340</v>
      </c>
      <c r="D33" s="47" t="s">
        <v>0</v>
      </c>
      <c r="E33" s="53"/>
    </row>
    <row r="34" spans="1:5" ht="36" x14ac:dyDescent="0.25">
      <c r="A34" s="46" t="s">
        <v>242</v>
      </c>
      <c r="B34" s="60" t="s">
        <v>413</v>
      </c>
      <c r="C34" s="29" t="s">
        <v>181</v>
      </c>
      <c r="D34" s="47" t="s">
        <v>0</v>
      </c>
      <c r="E34" s="53"/>
    </row>
    <row r="35" spans="1:5" ht="28.5" x14ac:dyDescent="0.25">
      <c r="A35" s="46" t="s">
        <v>243</v>
      </c>
      <c r="B35" s="42" t="s">
        <v>410</v>
      </c>
      <c r="C35" s="26" t="s">
        <v>183</v>
      </c>
      <c r="D35" s="47" t="s">
        <v>0</v>
      </c>
      <c r="E35" s="130">
        <v>4196</v>
      </c>
    </row>
    <row r="36" spans="1:5" ht="57" x14ac:dyDescent="0.25">
      <c r="A36" s="46" t="s">
        <v>244</v>
      </c>
      <c r="B36" s="42" t="s">
        <v>182</v>
      </c>
      <c r="C36" s="30" t="s">
        <v>184</v>
      </c>
      <c r="D36" s="47" t="s">
        <v>0</v>
      </c>
      <c r="E36" s="55" t="s">
        <v>472</v>
      </c>
    </row>
    <row r="37" spans="1:5" ht="36" x14ac:dyDescent="0.25">
      <c r="A37" s="46" t="s">
        <v>245</v>
      </c>
      <c r="B37" s="59" t="s">
        <v>4</v>
      </c>
      <c r="C37" s="26"/>
      <c r="D37" s="46" t="s">
        <v>0</v>
      </c>
      <c r="E37" s="56">
        <v>1009</v>
      </c>
    </row>
    <row r="38" spans="1:5" ht="18" x14ac:dyDescent="0.25">
      <c r="A38" s="46" t="s">
        <v>246</v>
      </c>
      <c r="B38" s="59" t="s">
        <v>5</v>
      </c>
      <c r="C38" s="26"/>
      <c r="D38" s="46" t="s">
        <v>0</v>
      </c>
      <c r="E38" s="53">
        <v>532</v>
      </c>
    </row>
    <row r="39" spans="1:5" ht="36" x14ac:dyDescent="0.25">
      <c r="A39" s="46" t="s">
        <v>247</v>
      </c>
      <c r="B39" s="63" t="s">
        <v>146</v>
      </c>
      <c r="C39" s="27"/>
      <c r="D39" s="49" t="s">
        <v>114</v>
      </c>
      <c r="E39" s="68">
        <v>605996.43000000005</v>
      </c>
    </row>
    <row r="40" spans="1:5" ht="36" x14ac:dyDescent="0.25">
      <c r="A40" s="46" t="s">
        <v>248</v>
      </c>
      <c r="B40" s="63" t="s">
        <v>501</v>
      </c>
      <c r="C40" s="26" t="s">
        <v>140</v>
      </c>
      <c r="D40" s="46" t="s">
        <v>3</v>
      </c>
      <c r="E40" s="68">
        <v>151408.31</v>
      </c>
    </row>
    <row r="41" spans="1:5" ht="18" x14ac:dyDescent="0.25">
      <c r="A41" s="46" t="s">
        <v>249</v>
      </c>
      <c r="B41" s="60" t="s">
        <v>185</v>
      </c>
      <c r="C41" s="28"/>
      <c r="D41" s="46" t="s">
        <v>3</v>
      </c>
      <c r="E41" s="53"/>
    </row>
    <row r="42" spans="1:5" ht="54" x14ac:dyDescent="0.25">
      <c r="A42" s="46" t="s">
        <v>250</v>
      </c>
      <c r="B42" s="60" t="s">
        <v>414</v>
      </c>
      <c r="C42" s="85"/>
      <c r="D42" s="46" t="s">
        <v>7</v>
      </c>
      <c r="E42" s="68">
        <v>75502.8</v>
      </c>
    </row>
    <row r="43" spans="1:5" ht="54" x14ac:dyDescent="0.25">
      <c r="A43" s="46" t="s">
        <v>251</v>
      </c>
      <c r="B43" s="42" t="s">
        <v>415</v>
      </c>
      <c r="C43" s="29" t="s">
        <v>188</v>
      </c>
      <c r="D43" s="50" t="s">
        <v>187</v>
      </c>
      <c r="E43" s="131" t="s">
        <v>473</v>
      </c>
    </row>
    <row r="44" spans="1:5" ht="72" x14ac:dyDescent="0.25">
      <c r="A44" s="46" t="s">
        <v>252</v>
      </c>
      <c r="B44" s="59" t="s">
        <v>106</v>
      </c>
      <c r="C44" s="34"/>
      <c r="D44" s="46"/>
      <c r="E44" s="132" t="s">
        <v>474</v>
      </c>
    </row>
    <row r="45" spans="1:5" ht="72" x14ac:dyDescent="0.25">
      <c r="A45" s="46" t="s">
        <v>253</v>
      </c>
      <c r="B45" s="59" t="s">
        <v>416</v>
      </c>
      <c r="C45" s="30" t="s">
        <v>417</v>
      </c>
      <c r="D45" s="46"/>
      <c r="E45" s="131" t="s">
        <v>475</v>
      </c>
    </row>
    <row r="46" spans="1:5" ht="54" x14ac:dyDescent="0.25">
      <c r="A46" s="46" t="s">
        <v>254</v>
      </c>
      <c r="B46" s="59" t="s">
        <v>26</v>
      </c>
      <c r="C46" s="26"/>
      <c r="D46" s="46" t="s">
        <v>1</v>
      </c>
      <c r="E46" s="53"/>
    </row>
    <row r="47" spans="1:5" ht="72" x14ac:dyDescent="0.25">
      <c r="A47" s="46" t="s">
        <v>255</v>
      </c>
      <c r="B47" s="59" t="s">
        <v>27</v>
      </c>
      <c r="C47" s="21"/>
      <c r="D47" s="47" t="s">
        <v>1</v>
      </c>
      <c r="E47" s="53"/>
    </row>
    <row r="48" spans="1:5" ht="42.75" x14ac:dyDescent="0.25">
      <c r="A48" s="46" t="s">
        <v>256</v>
      </c>
      <c r="B48" s="59" t="s">
        <v>6</v>
      </c>
      <c r="C48" s="30" t="s">
        <v>189</v>
      </c>
      <c r="D48" s="47" t="s">
        <v>7</v>
      </c>
      <c r="E48" s="53"/>
    </row>
    <row r="49" spans="1:5" ht="108" x14ac:dyDescent="0.25">
      <c r="A49" s="46" t="s">
        <v>257</v>
      </c>
      <c r="B49" s="42" t="s">
        <v>418</v>
      </c>
      <c r="C49" s="30" t="s">
        <v>419</v>
      </c>
      <c r="D49" s="46" t="s">
        <v>7</v>
      </c>
      <c r="E49" s="53"/>
    </row>
    <row r="50" spans="1:5" ht="23.25" x14ac:dyDescent="0.25">
      <c r="A50" s="90" t="s">
        <v>223</v>
      </c>
      <c r="B50" s="91"/>
      <c r="C50" s="92"/>
      <c r="D50" s="94"/>
      <c r="E50" s="96"/>
    </row>
    <row r="51" spans="1:5" ht="57" x14ac:dyDescent="0.25">
      <c r="A51" s="46" t="s">
        <v>430</v>
      </c>
      <c r="B51" s="59" t="s">
        <v>420</v>
      </c>
      <c r="C51" s="30" t="s">
        <v>421</v>
      </c>
      <c r="D51" s="33" t="s">
        <v>190</v>
      </c>
      <c r="E51" s="55" t="s">
        <v>476</v>
      </c>
    </row>
    <row r="52" spans="1:5" ht="99.75" x14ac:dyDescent="0.25">
      <c r="A52" s="46" t="s">
        <v>258</v>
      </c>
      <c r="B52" s="59" t="s">
        <v>151</v>
      </c>
      <c r="C52" s="30" t="s">
        <v>422</v>
      </c>
      <c r="D52" s="33" t="s">
        <v>191</v>
      </c>
      <c r="E52" s="133" t="s">
        <v>477</v>
      </c>
    </row>
    <row r="53" spans="1:5" ht="90" x14ac:dyDescent="0.25">
      <c r="A53" s="46" t="s">
        <v>259</v>
      </c>
      <c r="B53" s="59" t="s">
        <v>149</v>
      </c>
      <c r="C53" s="30" t="s">
        <v>423</v>
      </c>
      <c r="D53" s="47"/>
      <c r="E53" s="53"/>
    </row>
    <row r="54" spans="1:5" ht="57" x14ac:dyDescent="0.25">
      <c r="A54" s="46" t="s">
        <v>260</v>
      </c>
      <c r="B54" s="63" t="s">
        <v>150</v>
      </c>
      <c r="C54" s="26" t="s">
        <v>424</v>
      </c>
      <c r="D54" s="21"/>
      <c r="E54" s="53"/>
    </row>
    <row r="55" spans="1:5" ht="54" x14ac:dyDescent="0.25">
      <c r="A55" s="46" t="s">
        <v>261</v>
      </c>
      <c r="B55" s="63" t="s">
        <v>425</v>
      </c>
      <c r="C55" s="30" t="s">
        <v>426</v>
      </c>
      <c r="D55" s="49" t="s">
        <v>2</v>
      </c>
      <c r="E55" s="134">
        <v>1</v>
      </c>
    </row>
    <row r="56" spans="1:5" ht="72" x14ac:dyDescent="0.25">
      <c r="A56" s="46" t="s">
        <v>262</v>
      </c>
      <c r="B56" s="63" t="s">
        <v>428</v>
      </c>
      <c r="C56" s="30" t="s">
        <v>427</v>
      </c>
      <c r="D56" s="46" t="s">
        <v>192</v>
      </c>
      <c r="E56" s="55" t="s">
        <v>57</v>
      </c>
    </row>
    <row r="57" spans="1:5" ht="23.25" x14ac:dyDescent="0.25">
      <c r="A57" s="90" t="s">
        <v>222</v>
      </c>
      <c r="B57" s="91"/>
      <c r="C57" s="92"/>
      <c r="D57" s="94"/>
      <c r="E57" s="95"/>
    </row>
    <row r="58" spans="1:5" ht="54" x14ac:dyDescent="0.25">
      <c r="A58" s="46" t="s">
        <v>263</v>
      </c>
      <c r="B58" s="63" t="s">
        <v>429</v>
      </c>
      <c r="C58" s="26" t="s">
        <v>152</v>
      </c>
      <c r="D58" s="46" t="s">
        <v>0</v>
      </c>
      <c r="E58" s="53">
        <f>2520-2350</f>
        <v>170</v>
      </c>
    </row>
    <row r="59" spans="1:5" ht="105" x14ac:dyDescent="0.25">
      <c r="A59" s="46">
        <v>50</v>
      </c>
      <c r="B59" s="60" t="s">
        <v>431</v>
      </c>
      <c r="C59" s="123" t="s">
        <v>194</v>
      </c>
      <c r="D59" s="46" t="s">
        <v>193</v>
      </c>
      <c r="E59" s="133" t="s">
        <v>492</v>
      </c>
    </row>
    <row r="60" spans="1:5" ht="54" x14ac:dyDescent="0.25">
      <c r="A60" s="46" t="s">
        <v>264</v>
      </c>
      <c r="B60" s="59" t="s">
        <v>502</v>
      </c>
      <c r="C60" s="30" t="s">
        <v>432</v>
      </c>
      <c r="D60" s="46" t="s">
        <v>195</v>
      </c>
      <c r="E60" s="55">
        <v>5.8109999999999999</v>
      </c>
    </row>
    <row r="61" spans="1:5" ht="54" x14ac:dyDescent="0.25">
      <c r="A61" s="46" t="s">
        <v>265</v>
      </c>
      <c r="B61" s="60" t="s">
        <v>503</v>
      </c>
      <c r="C61" s="30" t="s">
        <v>433</v>
      </c>
      <c r="D61" s="46" t="s">
        <v>195</v>
      </c>
      <c r="E61" s="55">
        <v>5.56</v>
      </c>
    </row>
    <row r="62" spans="1:5" ht="54" x14ac:dyDescent="0.25">
      <c r="A62" s="46" t="s">
        <v>266</v>
      </c>
      <c r="B62" s="147" t="s">
        <v>504</v>
      </c>
      <c r="C62" s="26" t="s">
        <v>434</v>
      </c>
      <c r="D62" s="86" t="s">
        <v>114</v>
      </c>
      <c r="E62" s="55"/>
    </row>
    <row r="63" spans="1:5" ht="114" x14ac:dyDescent="0.25">
      <c r="A63" s="46" t="s">
        <v>267</v>
      </c>
      <c r="B63" s="42" t="s">
        <v>196</v>
      </c>
      <c r="C63" s="30" t="s">
        <v>436</v>
      </c>
      <c r="D63" s="33" t="s">
        <v>197</v>
      </c>
      <c r="E63" s="55" t="s">
        <v>58</v>
      </c>
    </row>
    <row r="64" spans="1:5" ht="57" x14ac:dyDescent="0.25">
      <c r="A64" s="46" t="s">
        <v>268</v>
      </c>
      <c r="B64" s="60" t="s">
        <v>200</v>
      </c>
      <c r="C64" s="125" t="s">
        <v>435</v>
      </c>
      <c r="D64" s="33" t="s">
        <v>197</v>
      </c>
      <c r="E64" s="55" t="s">
        <v>478</v>
      </c>
    </row>
    <row r="65" spans="1:5" ht="57" x14ac:dyDescent="0.25">
      <c r="A65" s="46" t="s">
        <v>269</v>
      </c>
      <c r="B65" s="42" t="s">
        <v>201</v>
      </c>
      <c r="C65" s="124" t="s">
        <v>435</v>
      </c>
      <c r="D65" s="33" t="s">
        <v>197</v>
      </c>
      <c r="E65" s="55" t="s">
        <v>479</v>
      </c>
    </row>
    <row r="66" spans="1:5" ht="54" x14ac:dyDescent="0.25">
      <c r="A66" s="46" t="s">
        <v>270</v>
      </c>
      <c r="B66" s="59" t="s">
        <v>505</v>
      </c>
      <c r="C66" s="29" t="s">
        <v>437</v>
      </c>
      <c r="D66" s="33" t="s">
        <v>465</v>
      </c>
      <c r="E66" s="55"/>
    </row>
    <row r="67" spans="1:5" ht="36" x14ac:dyDescent="0.25">
      <c r="A67" s="46" t="s">
        <v>271</v>
      </c>
      <c r="B67" s="60" t="s">
        <v>198</v>
      </c>
      <c r="C67" s="125" t="s">
        <v>438</v>
      </c>
      <c r="D67" s="33" t="s">
        <v>465</v>
      </c>
      <c r="E67" s="55"/>
    </row>
    <row r="68" spans="1:5" ht="54" x14ac:dyDescent="0.25">
      <c r="A68" s="46" t="s">
        <v>272</v>
      </c>
      <c r="B68" s="42" t="s">
        <v>199</v>
      </c>
      <c r="C68" s="124" t="s">
        <v>438</v>
      </c>
      <c r="D68" s="33" t="s">
        <v>465</v>
      </c>
      <c r="E68" s="55"/>
    </row>
    <row r="69" spans="1:5" ht="45" x14ac:dyDescent="0.25">
      <c r="A69" s="46">
        <v>60</v>
      </c>
      <c r="B69" s="60" t="s">
        <v>439</v>
      </c>
      <c r="C69" s="123" t="s">
        <v>440</v>
      </c>
      <c r="D69" s="27" t="s">
        <v>173</v>
      </c>
      <c r="E69" s="55"/>
    </row>
    <row r="70" spans="1:5" ht="36" x14ac:dyDescent="0.25">
      <c r="A70" s="46">
        <v>61</v>
      </c>
      <c r="B70" s="63" t="s">
        <v>506</v>
      </c>
      <c r="C70" s="123" t="s">
        <v>441</v>
      </c>
      <c r="D70" s="48" t="s">
        <v>172</v>
      </c>
      <c r="E70" s="55"/>
    </row>
    <row r="71" spans="1:5" ht="60" x14ac:dyDescent="0.25">
      <c r="A71" s="46" t="s">
        <v>273</v>
      </c>
      <c r="B71" s="42" t="s">
        <v>442</v>
      </c>
      <c r="C71" s="88" t="s">
        <v>443</v>
      </c>
      <c r="D71" s="47"/>
      <c r="E71" s="55"/>
    </row>
    <row r="72" spans="1:5" ht="60" x14ac:dyDescent="0.25">
      <c r="A72" s="46" t="s">
        <v>274</v>
      </c>
      <c r="B72" s="60" t="s">
        <v>507</v>
      </c>
      <c r="C72" s="123" t="s">
        <v>444</v>
      </c>
      <c r="D72" s="48"/>
      <c r="E72" s="55"/>
    </row>
    <row r="73" spans="1:5" ht="105" x14ac:dyDescent="0.25">
      <c r="A73" s="46" t="s">
        <v>275</v>
      </c>
      <c r="B73" s="42" t="s">
        <v>508</v>
      </c>
      <c r="C73" s="126" t="s">
        <v>445</v>
      </c>
      <c r="D73" s="47" t="s">
        <v>174</v>
      </c>
      <c r="E73" s="55"/>
    </row>
    <row r="74" spans="1:5" ht="54" x14ac:dyDescent="0.25">
      <c r="A74" s="46" t="s">
        <v>276</v>
      </c>
      <c r="B74" s="42" t="s">
        <v>509</v>
      </c>
      <c r="C74" s="42" t="s">
        <v>493</v>
      </c>
      <c r="D74" s="47" t="s">
        <v>2</v>
      </c>
      <c r="E74" s="55"/>
    </row>
    <row r="75" spans="1:5" ht="72" x14ac:dyDescent="0.25">
      <c r="A75" s="46" t="s">
        <v>277</v>
      </c>
      <c r="B75" s="59" t="s">
        <v>510</v>
      </c>
      <c r="C75" s="88" t="s">
        <v>446</v>
      </c>
      <c r="D75" s="87" t="s">
        <v>2</v>
      </c>
      <c r="E75" s="55"/>
    </row>
    <row r="76" spans="1:5" ht="54" x14ac:dyDescent="0.25">
      <c r="A76" s="46" t="s">
        <v>278</v>
      </c>
      <c r="B76" s="59" t="s">
        <v>170</v>
      </c>
      <c r="C76" s="88" t="s">
        <v>447</v>
      </c>
      <c r="D76" s="87" t="s">
        <v>2</v>
      </c>
      <c r="E76" s="55"/>
    </row>
    <row r="77" spans="1:5" ht="72" x14ac:dyDescent="0.25">
      <c r="A77" s="46" t="s">
        <v>279</v>
      </c>
      <c r="B77" s="59" t="s">
        <v>520</v>
      </c>
      <c r="C77" s="88"/>
      <c r="D77" s="61" t="s">
        <v>519</v>
      </c>
      <c r="E77" s="55"/>
    </row>
    <row r="78" spans="1:5" ht="23.25" x14ac:dyDescent="0.25">
      <c r="A78" s="90" t="s">
        <v>203</v>
      </c>
      <c r="B78" s="91"/>
      <c r="C78" s="92"/>
      <c r="D78" s="94"/>
      <c r="E78" s="95"/>
    </row>
    <row r="79" spans="1:5" ht="72" x14ac:dyDescent="0.25">
      <c r="A79" s="46" t="s">
        <v>280</v>
      </c>
      <c r="B79" s="42" t="s">
        <v>204</v>
      </c>
      <c r="C79" s="127" t="s">
        <v>227</v>
      </c>
      <c r="D79" s="51" t="s">
        <v>114</v>
      </c>
      <c r="E79" s="136">
        <v>15357000</v>
      </c>
    </row>
    <row r="80" spans="1:5" ht="54" x14ac:dyDescent="0.25">
      <c r="A80" s="46" t="s">
        <v>281</v>
      </c>
      <c r="B80" s="60" t="s">
        <v>229</v>
      </c>
      <c r="C80" s="30" t="s">
        <v>202</v>
      </c>
      <c r="D80" s="51" t="s">
        <v>114</v>
      </c>
      <c r="E80" s="136">
        <v>99584195</v>
      </c>
    </row>
    <row r="81" spans="1:5" ht="114" x14ac:dyDescent="0.25">
      <c r="A81" s="46" t="s">
        <v>282</v>
      </c>
      <c r="B81" s="59" t="s">
        <v>228</v>
      </c>
      <c r="C81" s="30" t="s">
        <v>448</v>
      </c>
      <c r="D81" s="46" t="s">
        <v>2</v>
      </c>
      <c r="E81" s="55" t="s">
        <v>480</v>
      </c>
    </row>
    <row r="82" spans="1:5" ht="36" x14ac:dyDescent="0.25">
      <c r="A82" s="46" t="s">
        <v>283</v>
      </c>
      <c r="B82" s="63" t="s">
        <v>153</v>
      </c>
      <c r="C82" s="30" t="s">
        <v>227</v>
      </c>
      <c r="D82" s="51" t="s">
        <v>114</v>
      </c>
      <c r="E82" s="55" t="s">
        <v>481</v>
      </c>
    </row>
    <row r="83" spans="1:5" ht="72" x14ac:dyDescent="0.25">
      <c r="A83" s="46" t="s">
        <v>284</v>
      </c>
      <c r="B83" s="59" t="s">
        <v>25</v>
      </c>
      <c r="C83" s="89"/>
      <c r="D83" s="46" t="s">
        <v>108</v>
      </c>
      <c r="E83" s="135" t="s">
        <v>482</v>
      </c>
    </row>
    <row r="84" spans="1:5" ht="72" x14ac:dyDescent="0.25">
      <c r="A84" s="46" t="s">
        <v>285</v>
      </c>
      <c r="B84" s="60" t="s">
        <v>205</v>
      </c>
      <c r="C84" s="66" t="s">
        <v>227</v>
      </c>
      <c r="D84" s="51" t="s">
        <v>114</v>
      </c>
      <c r="E84" s="136">
        <v>99584195</v>
      </c>
    </row>
    <row r="85" spans="1:5" ht="54" x14ac:dyDescent="0.25">
      <c r="A85" s="46" t="s">
        <v>286</v>
      </c>
      <c r="B85" s="63" t="s">
        <v>206</v>
      </c>
      <c r="C85" s="30" t="s">
        <v>449</v>
      </c>
      <c r="D85" s="46" t="s">
        <v>2</v>
      </c>
      <c r="E85" s="55" t="s">
        <v>97</v>
      </c>
    </row>
    <row r="86" spans="1:5" ht="36" x14ac:dyDescent="0.25">
      <c r="A86" s="46" t="s">
        <v>287</v>
      </c>
      <c r="B86" s="63" t="s">
        <v>154</v>
      </c>
      <c r="C86" s="29" t="s">
        <v>227</v>
      </c>
      <c r="D86" s="51" t="s">
        <v>114</v>
      </c>
      <c r="E86" s="136">
        <v>84171202</v>
      </c>
    </row>
    <row r="87" spans="1:5" ht="36" x14ac:dyDescent="0.25">
      <c r="A87" s="46" t="s">
        <v>288</v>
      </c>
      <c r="B87" s="59" t="s">
        <v>10</v>
      </c>
      <c r="C87" s="29" t="s">
        <v>227</v>
      </c>
      <c r="D87" s="47" t="s">
        <v>2</v>
      </c>
      <c r="E87" s="53">
        <v>32.85</v>
      </c>
    </row>
    <row r="88" spans="1:5" ht="36" x14ac:dyDescent="0.25">
      <c r="A88" s="46" t="s">
        <v>289</v>
      </c>
      <c r="B88" s="59" t="s">
        <v>11</v>
      </c>
      <c r="C88" s="29" t="s">
        <v>227</v>
      </c>
      <c r="D88" s="47" t="s">
        <v>12</v>
      </c>
      <c r="E88" s="53">
        <v>6.3090000000000002</v>
      </c>
    </row>
    <row r="89" spans="1:5" ht="18" x14ac:dyDescent="0.25">
      <c r="A89" s="100"/>
      <c r="B89" s="100"/>
      <c r="C89" s="101"/>
      <c r="D89" s="102"/>
      <c r="E89" s="95"/>
    </row>
    <row r="90" spans="1:5" ht="57" x14ac:dyDescent="0.25">
      <c r="A90" s="46" t="s">
        <v>290</v>
      </c>
      <c r="B90" s="59" t="s">
        <v>90</v>
      </c>
      <c r="C90" s="26" t="s">
        <v>450</v>
      </c>
      <c r="D90" s="51" t="s">
        <v>114</v>
      </c>
      <c r="E90" s="136">
        <v>42397800</v>
      </c>
    </row>
    <row r="91" spans="1:5" ht="54" x14ac:dyDescent="0.25">
      <c r="A91" s="46" t="s">
        <v>291</v>
      </c>
      <c r="B91" s="59" t="s">
        <v>155</v>
      </c>
      <c r="C91" s="21"/>
      <c r="D91" s="46"/>
      <c r="E91" s="53" t="s">
        <v>483</v>
      </c>
    </row>
    <row r="92" spans="1:5" ht="54" x14ac:dyDescent="0.25">
      <c r="A92" s="46" t="s">
        <v>292</v>
      </c>
      <c r="B92" s="59" t="s">
        <v>207</v>
      </c>
      <c r="C92" s="30" t="s">
        <v>156</v>
      </c>
      <c r="D92" s="51" t="s">
        <v>114</v>
      </c>
      <c r="E92" s="55" t="s">
        <v>484</v>
      </c>
    </row>
    <row r="93" spans="1:5" ht="54" x14ac:dyDescent="0.25">
      <c r="A93" s="46" t="s">
        <v>293</v>
      </c>
      <c r="B93" s="59" t="s">
        <v>157</v>
      </c>
      <c r="C93" s="30" t="s">
        <v>158</v>
      </c>
      <c r="D93" s="51" t="s">
        <v>114</v>
      </c>
      <c r="E93" s="53">
        <v>0</v>
      </c>
    </row>
    <row r="94" spans="1:5" ht="54" x14ac:dyDescent="0.25">
      <c r="A94" s="46" t="s">
        <v>294</v>
      </c>
      <c r="B94" s="59" t="s">
        <v>451</v>
      </c>
      <c r="C94" s="30" t="s">
        <v>208</v>
      </c>
      <c r="D94" s="51" t="s">
        <v>114</v>
      </c>
      <c r="E94" s="136">
        <v>27121051</v>
      </c>
    </row>
    <row r="95" spans="1:5" ht="72" x14ac:dyDescent="0.25">
      <c r="A95" s="46" t="s">
        <v>295</v>
      </c>
      <c r="B95" s="59" t="s">
        <v>452</v>
      </c>
      <c r="C95" s="30" t="s">
        <v>209</v>
      </c>
      <c r="D95" s="51" t="s">
        <v>114</v>
      </c>
      <c r="E95" s="68"/>
    </row>
    <row r="96" spans="1:5" ht="72" x14ac:dyDescent="0.25">
      <c r="A96" s="46" t="s">
        <v>296</v>
      </c>
      <c r="B96" s="59" t="s">
        <v>159</v>
      </c>
      <c r="C96" s="21"/>
      <c r="D96" s="51" t="s">
        <v>114</v>
      </c>
      <c r="E96" s="136">
        <v>19012000</v>
      </c>
    </row>
    <row r="97" spans="1:5" ht="90" x14ac:dyDescent="0.25">
      <c r="A97" s="46" t="s">
        <v>297</v>
      </c>
      <c r="B97" s="59" t="s">
        <v>88</v>
      </c>
      <c r="C97" s="30" t="s">
        <v>453</v>
      </c>
      <c r="D97" s="51" t="s">
        <v>114</v>
      </c>
      <c r="E97" s="136">
        <v>2170000</v>
      </c>
    </row>
    <row r="98" spans="1:5" ht="36" x14ac:dyDescent="0.25">
      <c r="A98" s="46" t="s">
        <v>298</v>
      </c>
      <c r="B98" s="59" t="s">
        <v>9</v>
      </c>
      <c r="C98" s="26"/>
      <c r="D98" s="51" t="s">
        <v>114</v>
      </c>
      <c r="E98" s="136">
        <v>342000</v>
      </c>
    </row>
    <row r="99" spans="1:5" ht="36" x14ac:dyDescent="0.25">
      <c r="A99" s="46" t="s">
        <v>299</v>
      </c>
      <c r="B99" s="59" t="s">
        <v>454</v>
      </c>
      <c r="C99" s="30" t="s">
        <v>210</v>
      </c>
      <c r="D99" s="51" t="s">
        <v>114</v>
      </c>
      <c r="E99" s="136">
        <v>231000</v>
      </c>
    </row>
    <row r="100" spans="1:5" ht="23.25" x14ac:dyDescent="0.25">
      <c r="A100" s="90" t="s">
        <v>226</v>
      </c>
      <c r="B100" s="100"/>
      <c r="C100" s="103"/>
      <c r="D100" s="104"/>
      <c r="E100" s="95"/>
    </row>
    <row r="101" spans="1:5" ht="54" x14ac:dyDescent="0.25">
      <c r="A101" s="46" t="s">
        <v>300</v>
      </c>
      <c r="B101" s="59" t="s">
        <v>100</v>
      </c>
      <c r="C101" s="27" t="s">
        <v>455</v>
      </c>
      <c r="D101" s="46"/>
      <c r="E101" s="138" t="s">
        <v>485</v>
      </c>
    </row>
    <row r="102" spans="1:5" ht="18" x14ac:dyDescent="0.25">
      <c r="A102" s="46" t="s">
        <v>301</v>
      </c>
      <c r="B102" s="42" t="s">
        <v>109</v>
      </c>
      <c r="C102" s="29" t="s">
        <v>107</v>
      </c>
      <c r="D102" s="46"/>
      <c r="E102" s="53" t="s">
        <v>42</v>
      </c>
    </row>
    <row r="103" spans="1:5" ht="36" x14ac:dyDescent="0.25">
      <c r="A103" s="46" t="s">
        <v>302</v>
      </c>
      <c r="B103" s="42" t="s">
        <v>212</v>
      </c>
      <c r="C103" s="12"/>
      <c r="D103" s="46" t="s">
        <v>116</v>
      </c>
      <c r="E103" s="73" t="s">
        <v>486</v>
      </c>
    </row>
    <row r="104" spans="1:5" ht="42.75" x14ac:dyDescent="0.25">
      <c r="A104" s="46" t="s">
        <v>303</v>
      </c>
      <c r="B104" s="42" t="s">
        <v>213</v>
      </c>
      <c r="C104" s="29" t="s">
        <v>211</v>
      </c>
      <c r="D104" s="46" t="s">
        <v>16</v>
      </c>
      <c r="E104" s="53" t="s">
        <v>487</v>
      </c>
    </row>
    <row r="105" spans="1:5" ht="36" x14ac:dyDescent="0.25">
      <c r="A105" s="46" t="s">
        <v>304</v>
      </c>
      <c r="B105" s="59" t="s">
        <v>110</v>
      </c>
      <c r="C105" s="29" t="s">
        <v>111</v>
      </c>
      <c r="D105" s="46"/>
      <c r="E105" s="53" t="s">
        <v>59</v>
      </c>
    </row>
    <row r="106" spans="1:5" ht="54" x14ac:dyDescent="0.25">
      <c r="A106" s="46" t="s">
        <v>305</v>
      </c>
      <c r="B106" s="59" t="s">
        <v>214</v>
      </c>
      <c r="C106" s="29"/>
      <c r="D106" s="46"/>
      <c r="E106" s="72" t="s">
        <v>112</v>
      </c>
    </row>
    <row r="107" spans="1:5" ht="72" x14ac:dyDescent="0.25">
      <c r="A107" s="46" t="s">
        <v>306</v>
      </c>
      <c r="B107" s="59" t="s">
        <v>456</v>
      </c>
      <c r="C107" s="29" t="s">
        <v>113</v>
      </c>
      <c r="D107" s="46" t="s">
        <v>114</v>
      </c>
      <c r="E107" s="55" t="s">
        <v>488</v>
      </c>
    </row>
    <row r="108" spans="1:5" ht="72" x14ac:dyDescent="0.25">
      <c r="A108" s="46" t="s">
        <v>307</v>
      </c>
      <c r="B108" s="59" t="s">
        <v>115</v>
      </c>
      <c r="C108" s="27" t="s">
        <v>215</v>
      </c>
      <c r="D108" s="46"/>
      <c r="E108" s="55" t="s">
        <v>489</v>
      </c>
    </row>
    <row r="109" spans="1:5" ht="108" x14ac:dyDescent="0.25">
      <c r="A109" s="46" t="s">
        <v>308</v>
      </c>
      <c r="B109" s="59" t="s">
        <v>89</v>
      </c>
      <c r="C109" s="29"/>
      <c r="D109" s="46" t="s">
        <v>16</v>
      </c>
      <c r="E109" s="55" t="s">
        <v>490</v>
      </c>
    </row>
    <row r="110" spans="1:5" ht="90" x14ac:dyDescent="0.25">
      <c r="A110" s="46" t="s">
        <v>309</v>
      </c>
      <c r="B110" s="59" t="s">
        <v>123</v>
      </c>
      <c r="C110" s="29"/>
      <c r="D110" s="46" t="s">
        <v>16</v>
      </c>
      <c r="E110" s="53">
        <v>14</v>
      </c>
    </row>
    <row r="111" spans="1:5" ht="54" x14ac:dyDescent="0.25">
      <c r="A111" s="46" t="s">
        <v>310</v>
      </c>
      <c r="B111" s="59" t="s">
        <v>122</v>
      </c>
      <c r="C111" s="28"/>
      <c r="D111" s="46" t="s">
        <v>16</v>
      </c>
      <c r="E111" s="53"/>
    </row>
    <row r="112" spans="1:5" ht="18" x14ac:dyDescent="0.25">
      <c r="A112" s="46" t="s">
        <v>311</v>
      </c>
      <c r="B112" s="59" t="s">
        <v>117</v>
      </c>
      <c r="C112" s="29"/>
      <c r="D112" s="46" t="s">
        <v>116</v>
      </c>
      <c r="E112" s="73">
        <v>42061</v>
      </c>
    </row>
    <row r="113" spans="1:5" ht="90" x14ac:dyDescent="0.25">
      <c r="A113" s="46" t="s">
        <v>312</v>
      </c>
      <c r="B113" s="63" t="s">
        <v>216</v>
      </c>
      <c r="C113" s="28"/>
      <c r="D113" s="46" t="s">
        <v>116</v>
      </c>
      <c r="E113" s="139" t="s">
        <v>60</v>
      </c>
    </row>
    <row r="114" spans="1:5" ht="23.25" x14ac:dyDescent="0.25">
      <c r="A114" s="90" t="s">
        <v>220</v>
      </c>
      <c r="B114" s="100"/>
      <c r="C114" s="103"/>
      <c r="D114" s="104"/>
      <c r="E114" s="95"/>
    </row>
    <row r="115" spans="1:5" ht="36" x14ac:dyDescent="0.25">
      <c r="A115" s="46" t="s">
        <v>457</v>
      </c>
      <c r="B115" s="63" t="s">
        <v>161</v>
      </c>
      <c r="C115" s="29" t="s">
        <v>217</v>
      </c>
      <c r="D115" s="52"/>
      <c r="E115" s="140">
        <v>24</v>
      </c>
    </row>
    <row r="116" spans="1:5" ht="54" x14ac:dyDescent="0.25">
      <c r="A116" s="46" t="s">
        <v>458</v>
      </c>
      <c r="B116" s="59" t="s">
        <v>160</v>
      </c>
      <c r="C116" s="21"/>
      <c r="D116" s="46" t="s">
        <v>13</v>
      </c>
      <c r="E116" s="55" t="s">
        <v>61</v>
      </c>
    </row>
    <row r="117" spans="1:5" ht="71.25" x14ac:dyDescent="0.25">
      <c r="A117" s="46" t="s">
        <v>313</v>
      </c>
      <c r="B117" s="59" t="s">
        <v>162</v>
      </c>
      <c r="C117" s="29" t="s">
        <v>459</v>
      </c>
      <c r="D117" s="46" t="s">
        <v>2</v>
      </c>
      <c r="E117" s="76" t="s">
        <v>516</v>
      </c>
    </row>
    <row r="118" spans="1:5" ht="85.5" x14ac:dyDescent="0.25">
      <c r="A118" s="46" t="s">
        <v>314</v>
      </c>
      <c r="B118" s="59" t="s">
        <v>163</v>
      </c>
      <c r="C118" s="30" t="s">
        <v>460</v>
      </c>
      <c r="D118" s="46" t="s">
        <v>164</v>
      </c>
      <c r="E118" s="76" t="s">
        <v>517</v>
      </c>
    </row>
    <row r="119" spans="1:5" ht="72" x14ac:dyDescent="0.25">
      <c r="A119" s="46" t="s">
        <v>315</v>
      </c>
      <c r="B119" s="59" t="s">
        <v>218</v>
      </c>
      <c r="C119" s="30" t="s">
        <v>137</v>
      </c>
      <c r="D119" s="47" t="s">
        <v>14</v>
      </c>
      <c r="E119" s="73">
        <v>42095</v>
      </c>
    </row>
    <row r="120" spans="1:5" ht="54" x14ac:dyDescent="0.25">
      <c r="A120" s="46" t="s">
        <v>316</v>
      </c>
      <c r="B120" s="59" t="s">
        <v>165</v>
      </c>
      <c r="C120" s="30" t="s">
        <v>138</v>
      </c>
      <c r="D120" s="47" t="s">
        <v>14</v>
      </c>
      <c r="E120" s="73">
        <v>42948</v>
      </c>
    </row>
    <row r="121" spans="1:5" ht="23.25" x14ac:dyDescent="0.25">
      <c r="A121" s="90" t="s">
        <v>219</v>
      </c>
      <c r="B121" s="100"/>
      <c r="C121" s="101"/>
      <c r="D121" s="102"/>
      <c r="E121" s="106"/>
    </row>
    <row r="122" spans="1:5" ht="18" x14ac:dyDescent="0.25">
      <c r="A122" s="46" t="s">
        <v>317</v>
      </c>
      <c r="B122" s="59" t="s">
        <v>15</v>
      </c>
      <c r="C122" s="29" t="s">
        <v>139</v>
      </c>
      <c r="D122" s="46"/>
      <c r="E122" s="53" t="s">
        <v>62</v>
      </c>
    </row>
    <row r="123" spans="1:5" ht="42.75" x14ac:dyDescent="0.25">
      <c r="A123" s="46" t="s">
        <v>318</v>
      </c>
      <c r="B123" s="63" t="s">
        <v>17</v>
      </c>
      <c r="C123" s="30" t="s">
        <v>461</v>
      </c>
      <c r="D123" s="47"/>
      <c r="E123" s="55" t="s">
        <v>491</v>
      </c>
    </row>
    <row r="124" spans="1:5" ht="57" x14ac:dyDescent="0.25">
      <c r="A124" s="46" t="s">
        <v>319</v>
      </c>
      <c r="B124" s="63" t="s">
        <v>166</v>
      </c>
      <c r="C124" s="30" t="s">
        <v>462</v>
      </c>
      <c r="D124" s="47"/>
      <c r="E124" s="53" t="s">
        <v>51</v>
      </c>
    </row>
    <row r="125" spans="1:5" ht="42.75" x14ac:dyDescent="0.25">
      <c r="A125" s="46" t="s">
        <v>320</v>
      </c>
      <c r="B125" s="63" t="s">
        <v>167</v>
      </c>
      <c r="C125" s="30" t="s">
        <v>463</v>
      </c>
      <c r="D125" s="47"/>
      <c r="E125" s="53" t="s">
        <v>51</v>
      </c>
    </row>
    <row r="126" spans="1:5" ht="72" x14ac:dyDescent="0.25">
      <c r="A126" s="46" t="s">
        <v>321</v>
      </c>
      <c r="B126" s="63" t="s">
        <v>18</v>
      </c>
      <c r="C126" s="26" t="s">
        <v>79</v>
      </c>
      <c r="D126" s="47"/>
      <c r="E126" s="53"/>
    </row>
    <row r="127" spans="1:5" ht="54" x14ac:dyDescent="0.25">
      <c r="A127" s="46" t="s">
        <v>322</v>
      </c>
      <c r="B127" s="59" t="s">
        <v>19</v>
      </c>
      <c r="C127" s="30" t="s">
        <v>464</v>
      </c>
      <c r="D127" s="46"/>
      <c r="E127" s="53" t="s">
        <v>51</v>
      </c>
    </row>
    <row r="128" spans="1:5" ht="54" x14ac:dyDescent="0.25">
      <c r="A128" s="46" t="s">
        <v>323</v>
      </c>
      <c r="B128" s="59" t="s">
        <v>21</v>
      </c>
      <c r="C128" s="26" t="s">
        <v>79</v>
      </c>
      <c r="D128" s="46"/>
      <c r="E128" s="77" t="s">
        <v>63</v>
      </c>
    </row>
    <row r="129" spans="1:5" ht="54" x14ac:dyDescent="0.25">
      <c r="A129" s="46" t="s">
        <v>324</v>
      </c>
      <c r="B129" s="59" t="s">
        <v>20</v>
      </c>
      <c r="C129" s="26" t="s">
        <v>221</v>
      </c>
      <c r="D129" s="46"/>
      <c r="E129" s="77" t="s">
        <v>64</v>
      </c>
    </row>
    <row r="130" spans="1:5" ht="57" x14ac:dyDescent="0.25">
      <c r="A130" s="46" t="s">
        <v>325</v>
      </c>
      <c r="B130" s="59" t="s">
        <v>22</v>
      </c>
      <c r="C130" s="26"/>
      <c r="D130" s="46"/>
      <c r="E130" s="55" t="s">
        <v>98</v>
      </c>
    </row>
    <row r="131" spans="1:5" x14ac:dyDescent="0.25">
      <c r="B131" s="150"/>
    </row>
  </sheetData>
  <mergeCells count="5">
    <mergeCell ref="A4:A5"/>
    <mergeCell ref="B4:B5"/>
    <mergeCell ref="C4:C5"/>
    <mergeCell ref="D4:D5"/>
    <mergeCell ref="E4:E5"/>
  </mergeCells>
  <hyperlinks>
    <hyperlink ref="E128" r:id="rId1"/>
    <hyperlink ref="E129" r:id="rId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'Vzorový projekt SSC'!E11:E11</xm:f>
              <xm:sqref>E11</xm:sqref>
            </x14:sparkline>
            <x14:sparkline>
              <xm:f>'Vzorový projekt SSC'!E12:E12</xm:f>
              <xm:sqref>E12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workbookViewId="0">
      <selection activeCell="E1" sqref="E1"/>
    </sheetView>
  </sheetViews>
  <sheetFormatPr defaultRowHeight="15" x14ac:dyDescent="0.25"/>
  <cols>
    <col min="1" max="1" width="8.42578125" style="9" customWidth="1"/>
    <col min="2" max="2" width="42" style="10" customWidth="1"/>
    <col min="3" max="3" width="43.28515625" style="141" customWidth="1"/>
    <col min="4" max="4" width="15.140625" style="11" customWidth="1"/>
    <col min="5" max="5" width="53.7109375" customWidth="1"/>
  </cols>
  <sheetData>
    <row r="1" spans="1:5" ht="18" x14ac:dyDescent="0.25">
      <c r="A1" s="4"/>
      <c r="B1" s="121" t="s">
        <v>521</v>
      </c>
      <c r="C1" s="155">
        <v>43266</v>
      </c>
      <c r="D1" s="3"/>
      <c r="E1" s="10"/>
    </row>
    <row r="2" spans="1:5" ht="18" x14ac:dyDescent="0.25">
      <c r="A2" s="5"/>
      <c r="B2" s="121" t="s">
        <v>522</v>
      </c>
      <c r="C2" s="25"/>
      <c r="D2" s="3"/>
      <c r="E2" s="10"/>
    </row>
    <row r="3" spans="1:5" ht="18.75" thickBot="1" x14ac:dyDescent="0.3">
      <c r="A3" s="2"/>
      <c r="B3" s="121"/>
      <c r="C3" s="25"/>
      <c r="D3" s="3"/>
      <c r="E3" s="10"/>
    </row>
    <row r="4" spans="1:5" ht="15" customHeight="1" x14ac:dyDescent="0.25">
      <c r="A4" s="211" t="s">
        <v>386</v>
      </c>
      <c r="B4" s="211" t="s">
        <v>147</v>
      </c>
      <c r="C4" s="211" t="s">
        <v>148</v>
      </c>
      <c r="D4" s="215" t="s">
        <v>24</v>
      </c>
      <c r="E4" s="215" t="s">
        <v>29</v>
      </c>
    </row>
    <row r="5" spans="1:5" ht="36.75" customHeight="1" thickBot="1" x14ac:dyDescent="0.3">
      <c r="A5" s="214"/>
      <c r="B5" s="214"/>
      <c r="C5" s="214"/>
      <c r="D5" s="216"/>
      <c r="E5" s="216"/>
    </row>
    <row r="6" spans="1:5" ht="23.25" x14ac:dyDescent="0.25">
      <c r="A6" s="90" t="s">
        <v>225</v>
      </c>
      <c r="B6" s="91"/>
      <c r="C6" s="92"/>
      <c r="D6" s="94"/>
      <c r="E6" s="96"/>
    </row>
    <row r="7" spans="1:5" ht="18" x14ac:dyDescent="0.25">
      <c r="A7" s="79" t="s">
        <v>326</v>
      </c>
      <c r="B7" s="80" t="s">
        <v>80</v>
      </c>
      <c r="C7" s="81"/>
      <c r="D7" s="82"/>
      <c r="E7" s="83" t="s">
        <v>124</v>
      </c>
    </row>
    <row r="8" spans="1:5" ht="42.75" x14ac:dyDescent="0.25">
      <c r="A8" s="46" t="s">
        <v>327</v>
      </c>
      <c r="B8" s="42" t="s">
        <v>118</v>
      </c>
      <c r="C8" s="30" t="s">
        <v>119</v>
      </c>
      <c r="D8" s="47"/>
      <c r="E8" s="54" t="s">
        <v>359</v>
      </c>
    </row>
    <row r="9" spans="1:5" ht="85.5" x14ac:dyDescent="0.25">
      <c r="A9" s="46" t="s">
        <v>328</v>
      </c>
      <c r="B9" s="42" t="s">
        <v>81</v>
      </c>
      <c r="C9" s="30" t="s">
        <v>387</v>
      </c>
      <c r="D9" s="47"/>
      <c r="E9" s="35" t="s">
        <v>102</v>
      </c>
    </row>
    <row r="10" spans="1:5" ht="270.75" x14ac:dyDescent="0.25">
      <c r="A10" s="46" t="s">
        <v>329</v>
      </c>
      <c r="B10" s="42" t="s">
        <v>388</v>
      </c>
      <c r="C10" s="30" t="s">
        <v>389</v>
      </c>
      <c r="D10" s="47"/>
      <c r="E10" s="109" t="s">
        <v>360</v>
      </c>
    </row>
    <row r="11" spans="1:5" ht="156.75" x14ac:dyDescent="0.25">
      <c r="A11" s="79" t="s">
        <v>330</v>
      </c>
      <c r="B11" s="42" t="s">
        <v>103</v>
      </c>
      <c r="C11" s="29" t="s">
        <v>500</v>
      </c>
      <c r="D11" s="47"/>
      <c r="E11" s="27" t="s">
        <v>361</v>
      </c>
    </row>
    <row r="12" spans="1:5" ht="42.75" x14ac:dyDescent="0.25">
      <c r="A12" s="79" t="s">
        <v>331</v>
      </c>
      <c r="B12" s="42" t="s">
        <v>390</v>
      </c>
      <c r="C12" s="30" t="s">
        <v>392</v>
      </c>
      <c r="D12" s="47"/>
      <c r="E12" s="27" t="s">
        <v>512</v>
      </c>
    </row>
    <row r="13" spans="1:5" ht="128.25" x14ac:dyDescent="0.25">
      <c r="A13" s="79" t="s">
        <v>332</v>
      </c>
      <c r="B13" s="42" t="s">
        <v>391</v>
      </c>
      <c r="C13" s="30"/>
      <c r="D13" s="47"/>
      <c r="E13" s="27" t="s">
        <v>125</v>
      </c>
    </row>
    <row r="14" spans="1:5" ht="36" x14ac:dyDescent="0.25">
      <c r="A14" s="79" t="s">
        <v>333</v>
      </c>
      <c r="B14" s="59" t="s">
        <v>82</v>
      </c>
      <c r="C14" s="30" t="s">
        <v>393</v>
      </c>
      <c r="D14" s="47" t="s">
        <v>0</v>
      </c>
      <c r="E14" s="57">
        <v>11317</v>
      </c>
    </row>
    <row r="15" spans="1:5" ht="54" x14ac:dyDescent="0.25">
      <c r="A15" s="79" t="s">
        <v>334</v>
      </c>
      <c r="B15" s="42" t="s">
        <v>83</v>
      </c>
      <c r="C15" s="30" t="s">
        <v>394</v>
      </c>
      <c r="D15" s="47" t="s">
        <v>0</v>
      </c>
      <c r="E15" s="67">
        <f>185.62+1321.57+406.15+443.02+250+414.63+582.5+745.12+73.84+318.59+310+458.47+297.52+556.7+676.2+451.86+370.15+625.81+429.67+109.82+947.78+128.59</f>
        <v>10103.61</v>
      </c>
    </row>
    <row r="16" spans="1:5" ht="54" x14ac:dyDescent="0.25">
      <c r="A16" s="79" t="s">
        <v>335</v>
      </c>
      <c r="B16" s="42" t="s">
        <v>395</v>
      </c>
      <c r="C16" s="30" t="s">
        <v>396</v>
      </c>
      <c r="D16" s="47" t="s">
        <v>2</v>
      </c>
      <c r="E16" s="109" t="s">
        <v>31</v>
      </c>
    </row>
    <row r="17" spans="1:5" ht="28.5" x14ac:dyDescent="0.25">
      <c r="A17" s="79" t="s">
        <v>336</v>
      </c>
      <c r="B17" s="59" t="s">
        <v>104</v>
      </c>
      <c r="C17" s="26" t="s">
        <v>180</v>
      </c>
      <c r="D17" s="47"/>
      <c r="E17" s="29" t="s">
        <v>32</v>
      </c>
    </row>
    <row r="18" spans="1:5" ht="18" x14ac:dyDescent="0.25">
      <c r="A18" s="79" t="s">
        <v>337</v>
      </c>
      <c r="B18" s="59" t="s">
        <v>84</v>
      </c>
      <c r="C18" s="26" t="s">
        <v>141</v>
      </c>
      <c r="D18" s="47"/>
      <c r="E18" s="29" t="s">
        <v>33</v>
      </c>
    </row>
    <row r="19" spans="1:5" ht="71.25" x14ac:dyDescent="0.25">
      <c r="A19" s="79" t="s">
        <v>338</v>
      </c>
      <c r="B19" s="60" t="s">
        <v>105</v>
      </c>
      <c r="C19" s="30" t="s">
        <v>397</v>
      </c>
      <c r="D19" s="47" t="s">
        <v>2</v>
      </c>
      <c r="E19" s="110">
        <v>1</v>
      </c>
    </row>
    <row r="20" spans="1:5" ht="54" x14ac:dyDescent="0.25">
      <c r="A20" s="79" t="s">
        <v>339</v>
      </c>
      <c r="B20" s="42" t="s">
        <v>85</v>
      </c>
      <c r="C20" s="30"/>
      <c r="D20" s="33" t="s">
        <v>23</v>
      </c>
      <c r="E20" s="27">
        <v>0</v>
      </c>
    </row>
    <row r="21" spans="1:5" ht="23.25" x14ac:dyDescent="0.25">
      <c r="A21" s="90" t="s">
        <v>224</v>
      </c>
      <c r="B21" s="91"/>
      <c r="C21" s="92"/>
      <c r="D21" s="94"/>
      <c r="E21" s="96"/>
    </row>
    <row r="22" spans="1:5" ht="28.5" x14ac:dyDescent="0.25">
      <c r="A22" s="46" t="s">
        <v>230</v>
      </c>
      <c r="B22" s="42" t="s">
        <v>175</v>
      </c>
      <c r="C22" s="30" t="s">
        <v>86</v>
      </c>
      <c r="D22" s="47" t="s">
        <v>186</v>
      </c>
      <c r="E22" s="62" t="s">
        <v>126</v>
      </c>
    </row>
    <row r="23" spans="1:5" ht="54" x14ac:dyDescent="0.25">
      <c r="A23" s="47" t="s">
        <v>231</v>
      </c>
      <c r="B23" s="42" t="s">
        <v>398</v>
      </c>
      <c r="C23" s="30"/>
      <c r="D23" s="47" t="s">
        <v>7</v>
      </c>
      <c r="E23" s="27" t="s">
        <v>362</v>
      </c>
    </row>
    <row r="24" spans="1:5" ht="36" x14ac:dyDescent="0.25">
      <c r="A24" s="46" t="s">
        <v>232</v>
      </c>
      <c r="B24" s="42" t="s">
        <v>399</v>
      </c>
      <c r="C24" s="30" t="s">
        <v>87</v>
      </c>
      <c r="D24" s="47" t="s">
        <v>8</v>
      </c>
      <c r="E24" s="111" t="s">
        <v>363</v>
      </c>
    </row>
    <row r="25" spans="1:5" ht="36" x14ac:dyDescent="0.25">
      <c r="A25" s="46" t="s">
        <v>233</v>
      </c>
      <c r="B25" s="60" t="s">
        <v>400</v>
      </c>
      <c r="C25" s="26" t="s">
        <v>176</v>
      </c>
      <c r="D25" s="47" t="s">
        <v>402</v>
      </c>
      <c r="E25" s="27">
        <v>0</v>
      </c>
    </row>
    <row r="26" spans="1:5" ht="36" x14ac:dyDescent="0.25">
      <c r="A26" s="46" t="s">
        <v>234</v>
      </c>
      <c r="B26" s="60" t="s">
        <v>401</v>
      </c>
      <c r="C26" s="26" t="s">
        <v>403</v>
      </c>
      <c r="D26" s="47" t="s">
        <v>178</v>
      </c>
      <c r="E26" s="27" t="s">
        <v>362</v>
      </c>
    </row>
    <row r="27" spans="1:5" ht="18" x14ac:dyDescent="0.25">
      <c r="A27" s="46" t="s">
        <v>235</v>
      </c>
      <c r="B27" s="60" t="s">
        <v>404</v>
      </c>
      <c r="C27" s="26" t="s">
        <v>142</v>
      </c>
      <c r="D27" s="47" t="s">
        <v>1</v>
      </c>
      <c r="E27" s="111" t="s">
        <v>364</v>
      </c>
    </row>
    <row r="28" spans="1:5" ht="18" x14ac:dyDescent="0.25">
      <c r="A28" s="46" t="s">
        <v>236</v>
      </c>
      <c r="B28" s="60" t="s">
        <v>405</v>
      </c>
      <c r="C28" s="26" t="s">
        <v>177</v>
      </c>
      <c r="D28" s="47" t="s">
        <v>1</v>
      </c>
      <c r="E28" s="27">
        <v>0</v>
      </c>
    </row>
    <row r="29" spans="1:5" ht="42.75" x14ac:dyDescent="0.25">
      <c r="A29" s="46" t="s">
        <v>237</v>
      </c>
      <c r="B29" s="42" t="s">
        <v>406</v>
      </c>
      <c r="C29" s="30" t="s">
        <v>407</v>
      </c>
      <c r="D29" s="33" t="s">
        <v>179</v>
      </c>
      <c r="E29" s="27">
        <v>0</v>
      </c>
    </row>
    <row r="30" spans="1:5" ht="36" x14ac:dyDescent="0.25">
      <c r="A30" s="46" t="s">
        <v>238</v>
      </c>
      <c r="B30" s="42" t="s">
        <v>143</v>
      </c>
      <c r="C30" s="26" t="s">
        <v>145</v>
      </c>
      <c r="D30" s="33" t="s">
        <v>1</v>
      </c>
      <c r="E30" s="111">
        <v>169595</v>
      </c>
    </row>
    <row r="31" spans="1:5" ht="36" x14ac:dyDescent="0.25">
      <c r="A31" s="46" t="s">
        <v>239</v>
      </c>
      <c r="B31" s="42" t="s">
        <v>144</v>
      </c>
      <c r="C31" s="26" t="s">
        <v>411</v>
      </c>
      <c r="D31" s="47" t="s">
        <v>1</v>
      </c>
      <c r="E31" s="27" t="s">
        <v>365</v>
      </c>
    </row>
    <row r="32" spans="1:5" ht="57" x14ac:dyDescent="0.25">
      <c r="A32" s="46" t="s">
        <v>240</v>
      </c>
      <c r="B32" s="42" t="s">
        <v>408</v>
      </c>
      <c r="C32" s="29" t="s">
        <v>409</v>
      </c>
      <c r="D32" s="47" t="s">
        <v>120</v>
      </c>
      <c r="E32" s="27"/>
    </row>
    <row r="33" spans="1:5" ht="36" x14ac:dyDescent="0.25">
      <c r="A33" s="46" t="s">
        <v>241</v>
      </c>
      <c r="B33" s="60" t="s">
        <v>412</v>
      </c>
      <c r="C33" s="29" t="s">
        <v>340</v>
      </c>
      <c r="D33" s="47" t="s">
        <v>0</v>
      </c>
      <c r="E33" s="27">
        <v>0</v>
      </c>
    </row>
    <row r="34" spans="1:5" ht="36" x14ac:dyDescent="0.25">
      <c r="A34" s="46" t="s">
        <v>242</v>
      </c>
      <c r="B34" s="60" t="s">
        <v>413</v>
      </c>
      <c r="C34" s="29" t="s">
        <v>181</v>
      </c>
      <c r="D34" s="47" t="s">
        <v>0</v>
      </c>
      <c r="E34" s="27">
        <v>0</v>
      </c>
    </row>
    <row r="35" spans="1:5" ht="28.5" x14ac:dyDescent="0.25">
      <c r="A35" s="46" t="s">
        <v>243</v>
      </c>
      <c r="B35" s="42" t="s">
        <v>410</v>
      </c>
      <c r="C35" s="26" t="s">
        <v>183</v>
      </c>
      <c r="D35" s="47" t="s">
        <v>0</v>
      </c>
      <c r="E35" s="67">
        <v>32378</v>
      </c>
    </row>
    <row r="36" spans="1:5" ht="57" x14ac:dyDescent="0.25">
      <c r="A36" s="46" t="s">
        <v>244</v>
      </c>
      <c r="B36" s="42" t="s">
        <v>182</v>
      </c>
      <c r="C36" s="30" t="s">
        <v>184</v>
      </c>
      <c r="D36" s="47" t="s">
        <v>0</v>
      </c>
      <c r="E36" s="29" t="s">
        <v>366</v>
      </c>
    </row>
    <row r="37" spans="1:5" ht="18" x14ac:dyDescent="0.25">
      <c r="A37" s="46" t="s">
        <v>245</v>
      </c>
      <c r="B37" s="59" t="s">
        <v>4</v>
      </c>
      <c r="C37" s="26"/>
      <c r="D37" s="46" t="s">
        <v>0</v>
      </c>
      <c r="E37" s="29">
        <f>100+175+23+100+142+139</f>
        <v>679</v>
      </c>
    </row>
    <row r="38" spans="1:5" ht="18" x14ac:dyDescent="0.25">
      <c r="A38" s="46" t="s">
        <v>246</v>
      </c>
      <c r="B38" s="59" t="s">
        <v>5</v>
      </c>
      <c r="C38" s="26"/>
      <c r="D38" s="46" t="s">
        <v>0</v>
      </c>
      <c r="E38" s="67">
        <v>4900</v>
      </c>
    </row>
    <row r="39" spans="1:5" ht="36" x14ac:dyDescent="0.25">
      <c r="A39" s="46" t="s">
        <v>247</v>
      </c>
      <c r="B39" s="63" t="s">
        <v>146</v>
      </c>
      <c r="C39" s="27"/>
      <c r="D39" s="49" t="s">
        <v>114</v>
      </c>
      <c r="E39" s="67">
        <f>979781.31+1177244.41+260495.12+459517.24+577817.83+569718.27</f>
        <v>4024574.18</v>
      </c>
    </row>
    <row r="40" spans="1:5" ht="36" x14ac:dyDescent="0.25">
      <c r="A40" s="46" t="s">
        <v>248</v>
      </c>
      <c r="B40" s="63" t="s">
        <v>501</v>
      </c>
      <c r="C40" s="26" t="s">
        <v>140</v>
      </c>
      <c r="D40" s="46" t="s">
        <v>3</v>
      </c>
      <c r="E40" s="57">
        <f>793693+604670</f>
        <v>1398363</v>
      </c>
    </row>
    <row r="41" spans="1:5" ht="18" x14ac:dyDescent="0.25">
      <c r="A41" s="46" t="s">
        <v>249</v>
      </c>
      <c r="B41" s="60" t="s">
        <v>185</v>
      </c>
      <c r="C41" s="28"/>
      <c r="D41" s="46" t="s">
        <v>3</v>
      </c>
      <c r="E41" s="67">
        <f>79177+533455+145127+246286</f>
        <v>1004045</v>
      </c>
    </row>
    <row r="42" spans="1:5" ht="71.25" x14ac:dyDescent="0.25">
      <c r="A42" s="46" t="s">
        <v>250</v>
      </c>
      <c r="B42" s="60" t="s">
        <v>414</v>
      </c>
      <c r="C42" s="85"/>
      <c r="D42" s="46" t="s">
        <v>7</v>
      </c>
      <c r="E42" s="67" t="s">
        <v>367</v>
      </c>
    </row>
    <row r="43" spans="1:5" ht="54" x14ac:dyDescent="0.25">
      <c r="A43" s="46" t="s">
        <v>251</v>
      </c>
      <c r="B43" s="42" t="s">
        <v>415</v>
      </c>
      <c r="C43" s="29" t="s">
        <v>188</v>
      </c>
      <c r="D43" s="50" t="s">
        <v>187</v>
      </c>
      <c r="E43" s="27" t="s">
        <v>34</v>
      </c>
    </row>
    <row r="44" spans="1:5" ht="54" x14ac:dyDescent="0.25">
      <c r="A44" s="46" t="s">
        <v>252</v>
      </c>
      <c r="B44" s="59" t="s">
        <v>106</v>
      </c>
      <c r="C44" s="34"/>
      <c r="D44" s="46"/>
      <c r="E44" s="35" t="s">
        <v>35</v>
      </c>
    </row>
    <row r="45" spans="1:5" ht="54" x14ac:dyDescent="0.25">
      <c r="A45" s="46" t="s">
        <v>253</v>
      </c>
      <c r="B45" s="59" t="s">
        <v>416</v>
      </c>
      <c r="C45" s="30" t="s">
        <v>417</v>
      </c>
      <c r="D45" s="46"/>
      <c r="E45" s="26" t="s">
        <v>36</v>
      </c>
    </row>
    <row r="46" spans="1:5" ht="54" x14ac:dyDescent="0.25">
      <c r="A46" s="46" t="s">
        <v>254</v>
      </c>
      <c r="B46" s="59" t="s">
        <v>26</v>
      </c>
      <c r="C46" s="26"/>
      <c r="D46" s="46" t="s">
        <v>1</v>
      </c>
      <c r="E46" s="30">
        <v>0</v>
      </c>
    </row>
    <row r="47" spans="1:5" ht="72" x14ac:dyDescent="0.25">
      <c r="A47" s="46" t="s">
        <v>255</v>
      </c>
      <c r="B47" s="59" t="s">
        <v>27</v>
      </c>
      <c r="C47" s="21"/>
      <c r="D47" s="47" t="s">
        <v>1</v>
      </c>
      <c r="E47" s="26">
        <v>0</v>
      </c>
    </row>
    <row r="48" spans="1:5" ht="42.75" x14ac:dyDescent="0.25">
      <c r="A48" s="46" t="s">
        <v>256</v>
      </c>
      <c r="B48" s="59" t="s">
        <v>6</v>
      </c>
      <c r="C48" s="30" t="s">
        <v>189</v>
      </c>
      <c r="D48" s="47" t="s">
        <v>7</v>
      </c>
      <c r="E48" s="26">
        <v>0</v>
      </c>
    </row>
    <row r="49" spans="1:5" ht="90" x14ac:dyDescent="0.25">
      <c r="A49" s="46" t="s">
        <v>257</v>
      </c>
      <c r="B49" s="42" t="s">
        <v>418</v>
      </c>
      <c r="C49" s="30" t="s">
        <v>419</v>
      </c>
      <c r="D49" s="46" t="s">
        <v>7</v>
      </c>
      <c r="E49" s="26">
        <v>0</v>
      </c>
    </row>
    <row r="50" spans="1:5" ht="23.25" x14ac:dyDescent="0.25">
      <c r="A50" s="90" t="s">
        <v>223</v>
      </c>
      <c r="B50" s="91"/>
      <c r="C50" s="92"/>
      <c r="D50" s="94"/>
      <c r="E50" s="96"/>
    </row>
    <row r="51" spans="1:5" ht="57" x14ac:dyDescent="0.25">
      <c r="A51" s="46" t="s">
        <v>430</v>
      </c>
      <c r="B51" s="59" t="s">
        <v>420</v>
      </c>
      <c r="C51" s="30" t="s">
        <v>421</v>
      </c>
      <c r="D51" s="33" t="s">
        <v>190</v>
      </c>
      <c r="E51" s="27" t="s">
        <v>368</v>
      </c>
    </row>
    <row r="52" spans="1:5" ht="57" x14ac:dyDescent="0.25">
      <c r="A52" s="46" t="s">
        <v>258</v>
      </c>
      <c r="B52" s="59" t="s">
        <v>151</v>
      </c>
      <c r="C52" s="30" t="s">
        <v>422</v>
      </c>
      <c r="D52" s="33" t="s">
        <v>191</v>
      </c>
      <c r="E52" s="27" t="s">
        <v>127</v>
      </c>
    </row>
    <row r="53" spans="1:5" ht="85.5" x14ac:dyDescent="0.25">
      <c r="A53" s="46" t="s">
        <v>259</v>
      </c>
      <c r="B53" s="59" t="s">
        <v>149</v>
      </c>
      <c r="C53" s="30" t="s">
        <v>423</v>
      </c>
      <c r="D53" s="47"/>
      <c r="E53" s="27" t="s">
        <v>369</v>
      </c>
    </row>
    <row r="54" spans="1:5" ht="57" x14ac:dyDescent="0.25">
      <c r="A54" s="46" t="s">
        <v>260</v>
      </c>
      <c r="B54" s="63" t="s">
        <v>150</v>
      </c>
      <c r="C54" s="26" t="s">
        <v>424</v>
      </c>
      <c r="D54" s="21"/>
      <c r="E54" s="27" t="s">
        <v>369</v>
      </c>
    </row>
    <row r="55" spans="1:5" ht="54" x14ac:dyDescent="0.25">
      <c r="A55" s="46" t="s">
        <v>261</v>
      </c>
      <c r="B55" s="63" t="s">
        <v>425</v>
      </c>
      <c r="C55" s="30" t="s">
        <v>426</v>
      </c>
      <c r="D55" s="49" t="s">
        <v>2</v>
      </c>
      <c r="E55" s="64">
        <v>0.95</v>
      </c>
    </row>
    <row r="56" spans="1:5" ht="72" x14ac:dyDescent="0.25">
      <c r="A56" s="46" t="s">
        <v>262</v>
      </c>
      <c r="B56" s="63" t="s">
        <v>428</v>
      </c>
      <c r="C56" s="30" t="s">
        <v>427</v>
      </c>
      <c r="D56" s="46" t="s">
        <v>192</v>
      </c>
      <c r="E56" s="30" t="s">
        <v>30</v>
      </c>
    </row>
    <row r="57" spans="1:5" ht="23.25" x14ac:dyDescent="0.25">
      <c r="A57" s="90" t="s">
        <v>222</v>
      </c>
      <c r="B57" s="91"/>
      <c r="C57" s="92"/>
      <c r="D57" s="94"/>
      <c r="E57" s="96"/>
    </row>
    <row r="58" spans="1:5" ht="128.25" x14ac:dyDescent="0.25">
      <c r="A58" s="46" t="s">
        <v>263</v>
      </c>
      <c r="B58" s="63" t="s">
        <v>429</v>
      </c>
      <c r="C58" s="26" t="s">
        <v>152</v>
      </c>
      <c r="D58" s="46" t="s">
        <v>0</v>
      </c>
      <c r="E58" s="111" t="s">
        <v>370</v>
      </c>
    </row>
    <row r="59" spans="1:5" ht="120" x14ac:dyDescent="0.25">
      <c r="A59" s="46">
        <v>50</v>
      </c>
      <c r="B59" s="60" t="s">
        <v>431</v>
      </c>
      <c r="C59" s="123" t="s">
        <v>194</v>
      </c>
      <c r="D59" s="46" t="s">
        <v>193</v>
      </c>
      <c r="E59" s="111" t="s">
        <v>513</v>
      </c>
    </row>
    <row r="60" spans="1:5" ht="54" x14ac:dyDescent="0.25">
      <c r="A60" s="46" t="s">
        <v>264</v>
      </c>
      <c r="B60" s="59" t="s">
        <v>502</v>
      </c>
      <c r="C60" s="30" t="s">
        <v>432</v>
      </c>
      <c r="D60" s="46" t="s">
        <v>195</v>
      </c>
      <c r="E60" s="111" t="s">
        <v>371</v>
      </c>
    </row>
    <row r="61" spans="1:5" ht="54" x14ac:dyDescent="0.25">
      <c r="A61" s="46" t="s">
        <v>265</v>
      </c>
      <c r="B61" s="60" t="s">
        <v>503</v>
      </c>
      <c r="C61" s="30" t="s">
        <v>433</v>
      </c>
      <c r="D61" s="46" t="s">
        <v>195</v>
      </c>
      <c r="E61" s="30" t="s">
        <v>372</v>
      </c>
    </row>
    <row r="62" spans="1:5" ht="54" x14ac:dyDescent="0.25">
      <c r="A62" s="46" t="s">
        <v>266</v>
      </c>
      <c r="B62" s="147" t="s">
        <v>504</v>
      </c>
      <c r="C62" s="26" t="s">
        <v>434</v>
      </c>
      <c r="D62" s="86" t="s">
        <v>114</v>
      </c>
      <c r="E62" s="112">
        <v>1169788356</v>
      </c>
    </row>
    <row r="63" spans="1:5" ht="128.25" x14ac:dyDescent="0.25">
      <c r="A63" s="46" t="s">
        <v>267</v>
      </c>
      <c r="B63" s="42" t="s">
        <v>196</v>
      </c>
      <c r="C63" s="30" t="s">
        <v>436</v>
      </c>
      <c r="D63" s="33" t="s">
        <v>197</v>
      </c>
      <c r="E63" s="65" t="s">
        <v>37</v>
      </c>
    </row>
    <row r="64" spans="1:5" ht="71.25" x14ac:dyDescent="0.25">
      <c r="A64" s="46" t="s">
        <v>268</v>
      </c>
      <c r="B64" s="60" t="s">
        <v>200</v>
      </c>
      <c r="C64" s="125" t="s">
        <v>435</v>
      </c>
      <c r="D64" s="33" t="s">
        <v>197</v>
      </c>
      <c r="E64" s="65" t="s">
        <v>38</v>
      </c>
    </row>
    <row r="65" spans="1:5" ht="71.25" x14ac:dyDescent="0.25">
      <c r="A65" s="46" t="s">
        <v>269</v>
      </c>
      <c r="B65" s="42" t="s">
        <v>201</v>
      </c>
      <c r="C65" s="124" t="s">
        <v>435</v>
      </c>
      <c r="D65" s="33" t="s">
        <v>197</v>
      </c>
      <c r="E65" s="65" t="s">
        <v>39</v>
      </c>
    </row>
    <row r="66" spans="1:5" ht="57" x14ac:dyDescent="0.25">
      <c r="A66" s="46" t="s">
        <v>270</v>
      </c>
      <c r="B66" s="59" t="s">
        <v>505</v>
      </c>
      <c r="C66" s="29" t="s">
        <v>437</v>
      </c>
      <c r="D66" s="33" t="s">
        <v>465</v>
      </c>
      <c r="E66" s="65" t="s">
        <v>51</v>
      </c>
    </row>
    <row r="67" spans="1:5" ht="42.75" x14ac:dyDescent="0.25">
      <c r="A67" s="46" t="s">
        <v>271</v>
      </c>
      <c r="B67" s="60" t="s">
        <v>198</v>
      </c>
      <c r="C67" s="125" t="s">
        <v>438</v>
      </c>
      <c r="D67" s="33" t="s">
        <v>465</v>
      </c>
      <c r="E67" s="65" t="s">
        <v>51</v>
      </c>
    </row>
    <row r="68" spans="1:5" ht="54" x14ac:dyDescent="0.25">
      <c r="A68" s="46" t="s">
        <v>272</v>
      </c>
      <c r="B68" s="42" t="s">
        <v>199</v>
      </c>
      <c r="C68" s="124" t="s">
        <v>438</v>
      </c>
      <c r="D68" s="33" t="s">
        <v>465</v>
      </c>
      <c r="E68" s="65" t="s">
        <v>51</v>
      </c>
    </row>
    <row r="69" spans="1:5" ht="45" x14ac:dyDescent="0.25">
      <c r="A69" s="46">
        <v>60</v>
      </c>
      <c r="B69" s="60" t="s">
        <v>439</v>
      </c>
      <c r="C69" s="123" t="s">
        <v>440</v>
      </c>
      <c r="D69" s="27" t="s">
        <v>173</v>
      </c>
      <c r="E69" s="26" t="s">
        <v>51</v>
      </c>
    </row>
    <row r="70" spans="1:5" ht="36" x14ac:dyDescent="0.25">
      <c r="A70" s="46">
        <v>61</v>
      </c>
      <c r="B70" s="63" t="s">
        <v>506</v>
      </c>
      <c r="C70" s="123" t="s">
        <v>441</v>
      </c>
      <c r="D70" s="48" t="s">
        <v>172</v>
      </c>
      <c r="E70" s="26" t="s">
        <v>51</v>
      </c>
    </row>
    <row r="71" spans="1:5" ht="60" x14ac:dyDescent="0.25">
      <c r="A71" s="46" t="s">
        <v>273</v>
      </c>
      <c r="B71" s="42" t="s">
        <v>442</v>
      </c>
      <c r="C71" s="88" t="s">
        <v>443</v>
      </c>
      <c r="D71" s="47"/>
      <c r="E71" s="26" t="s">
        <v>51</v>
      </c>
    </row>
    <row r="72" spans="1:5" ht="60" x14ac:dyDescent="0.25">
      <c r="A72" s="46" t="s">
        <v>274</v>
      </c>
      <c r="B72" s="60" t="s">
        <v>507</v>
      </c>
      <c r="C72" s="123" t="s">
        <v>444</v>
      </c>
      <c r="D72" s="48"/>
      <c r="E72" s="26" t="s">
        <v>51</v>
      </c>
    </row>
    <row r="73" spans="1:5" ht="105" x14ac:dyDescent="0.25">
      <c r="A73" s="46" t="s">
        <v>275</v>
      </c>
      <c r="B73" s="42" t="s">
        <v>508</v>
      </c>
      <c r="C73" s="126" t="s">
        <v>445</v>
      </c>
      <c r="D73" s="47" t="s">
        <v>174</v>
      </c>
      <c r="E73" s="26" t="s">
        <v>51</v>
      </c>
    </row>
    <row r="74" spans="1:5" ht="36" x14ac:dyDescent="0.25">
      <c r="A74" s="46" t="s">
        <v>276</v>
      </c>
      <c r="B74" s="42" t="s">
        <v>509</v>
      </c>
      <c r="C74" s="42" t="s">
        <v>493</v>
      </c>
      <c r="D74" s="47" t="s">
        <v>2</v>
      </c>
      <c r="E74" s="26" t="s">
        <v>51</v>
      </c>
    </row>
    <row r="75" spans="1:5" ht="75" x14ac:dyDescent="0.25">
      <c r="A75" s="46" t="s">
        <v>277</v>
      </c>
      <c r="B75" s="59" t="s">
        <v>510</v>
      </c>
      <c r="C75" s="88" t="s">
        <v>446</v>
      </c>
      <c r="D75" s="87" t="s">
        <v>2</v>
      </c>
      <c r="E75" s="26" t="s">
        <v>51</v>
      </c>
    </row>
    <row r="76" spans="1:5" ht="36" x14ac:dyDescent="0.25">
      <c r="A76" s="46" t="s">
        <v>278</v>
      </c>
      <c r="B76" s="59" t="s">
        <v>170</v>
      </c>
      <c r="C76" s="88" t="s">
        <v>447</v>
      </c>
      <c r="D76" s="87" t="s">
        <v>2</v>
      </c>
      <c r="E76" s="26" t="s">
        <v>51</v>
      </c>
    </row>
    <row r="77" spans="1:5" ht="54" x14ac:dyDescent="0.25">
      <c r="A77" s="46" t="s">
        <v>279</v>
      </c>
      <c r="B77" s="59" t="s">
        <v>520</v>
      </c>
      <c r="C77" s="88"/>
      <c r="D77" s="61" t="s">
        <v>519</v>
      </c>
      <c r="E77" s="26" t="s">
        <v>51</v>
      </c>
    </row>
    <row r="78" spans="1:5" ht="23.25" x14ac:dyDescent="0.25">
      <c r="A78" s="90" t="s">
        <v>203</v>
      </c>
      <c r="B78" s="91"/>
      <c r="C78" s="92"/>
      <c r="D78" s="94"/>
      <c r="E78" s="96"/>
    </row>
    <row r="79" spans="1:5" ht="54" x14ac:dyDescent="0.25">
      <c r="A79" s="46" t="s">
        <v>280</v>
      </c>
      <c r="B79" s="42" t="s">
        <v>204</v>
      </c>
      <c r="C79" s="127" t="s">
        <v>227</v>
      </c>
      <c r="D79" s="51" t="s">
        <v>114</v>
      </c>
      <c r="E79" s="137">
        <v>583087608</v>
      </c>
    </row>
    <row r="80" spans="1:5" ht="54" x14ac:dyDescent="0.25">
      <c r="A80" s="46" t="s">
        <v>281</v>
      </c>
      <c r="B80" s="60" t="s">
        <v>229</v>
      </c>
      <c r="C80" s="30" t="s">
        <v>202</v>
      </c>
      <c r="D80" s="51" t="s">
        <v>114</v>
      </c>
      <c r="E80" s="137">
        <v>104622344</v>
      </c>
    </row>
    <row r="81" spans="1:5" ht="128.25" x14ac:dyDescent="0.25">
      <c r="A81" s="46" t="s">
        <v>282</v>
      </c>
      <c r="B81" s="59" t="s">
        <v>228</v>
      </c>
      <c r="C81" s="30" t="s">
        <v>448</v>
      </c>
      <c r="D81" s="46" t="s">
        <v>2</v>
      </c>
      <c r="E81" s="62" t="s">
        <v>92</v>
      </c>
    </row>
    <row r="82" spans="1:5" ht="36" x14ac:dyDescent="0.25">
      <c r="A82" s="46" t="s">
        <v>283</v>
      </c>
      <c r="B82" s="63" t="s">
        <v>153</v>
      </c>
      <c r="C82" s="30" t="s">
        <v>227</v>
      </c>
      <c r="D82" s="51" t="s">
        <v>114</v>
      </c>
      <c r="E82" s="137">
        <v>-468867678</v>
      </c>
    </row>
    <row r="83" spans="1:5" ht="54" x14ac:dyDescent="0.25">
      <c r="A83" s="46" t="s">
        <v>284</v>
      </c>
      <c r="B83" s="59" t="s">
        <v>25</v>
      </c>
      <c r="C83" s="89"/>
      <c r="D83" s="46" t="s">
        <v>108</v>
      </c>
      <c r="E83" s="66" t="s">
        <v>93</v>
      </c>
    </row>
    <row r="84" spans="1:5" ht="57" x14ac:dyDescent="0.25">
      <c r="A84" s="46" t="s">
        <v>285</v>
      </c>
      <c r="B84" s="60" t="s">
        <v>205</v>
      </c>
      <c r="C84" s="66" t="s">
        <v>227</v>
      </c>
      <c r="D84" s="51" t="s">
        <v>114</v>
      </c>
      <c r="E84" s="67" t="s">
        <v>373</v>
      </c>
    </row>
    <row r="85" spans="1:5" ht="42.75" x14ac:dyDescent="0.25">
      <c r="A85" s="46" t="s">
        <v>286</v>
      </c>
      <c r="B85" s="63" t="s">
        <v>206</v>
      </c>
      <c r="C85" s="30" t="s">
        <v>449</v>
      </c>
      <c r="D85" s="46" t="s">
        <v>2</v>
      </c>
      <c r="E85" s="35" t="s">
        <v>40</v>
      </c>
    </row>
    <row r="86" spans="1:5" ht="57" x14ac:dyDescent="0.25">
      <c r="A86" s="46" t="s">
        <v>287</v>
      </c>
      <c r="B86" s="63" t="s">
        <v>154</v>
      </c>
      <c r="C86" s="29" t="s">
        <v>227</v>
      </c>
      <c r="D86" s="51" t="s">
        <v>114</v>
      </c>
      <c r="E86" s="67" t="s">
        <v>374</v>
      </c>
    </row>
    <row r="87" spans="1:5" ht="36" x14ac:dyDescent="0.25">
      <c r="A87" s="46" t="s">
        <v>288</v>
      </c>
      <c r="B87" s="59" t="s">
        <v>10</v>
      </c>
      <c r="C87" s="29" t="s">
        <v>227</v>
      </c>
      <c r="D87" s="47" t="s">
        <v>2</v>
      </c>
      <c r="E87" s="128">
        <v>0.13789999999999999</v>
      </c>
    </row>
    <row r="88" spans="1:5" ht="36" x14ac:dyDescent="0.25">
      <c r="A88" s="46" t="s">
        <v>289</v>
      </c>
      <c r="B88" s="59" t="s">
        <v>11</v>
      </c>
      <c r="C88" s="29" t="s">
        <v>227</v>
      </c>
      <c r="D88" s="47" t="s">
        <v>12</v>
      </c>
      <c r="E88" s="35">
        <v>2.97</v>
      </c>
    </row>
    <row r="89" spans="1:5" ht="18" x14ac:dyDescent="0.25">
      <c r="A89" s="100"/>
      <c r="B89" s="100"/>
      <c r="C89" s="101"/>
      <c r="D89" s="102"/>
      <c r="E89" s="101"/>
    </row>
    <row r="90" spans="1:5" ht="57" x14ac:dyDescent="0.25">
      <c r="A90" s="46" t="s">
        <v>290</v>
      </c>
      <c r="B90" s="59" t="s">
        <v>90</v>
      </c>
      <c r="C90" s="26" t="s">
        <v>450</v>
      </c>
      <c r="D90" s="51" t="s">
        <v>114</v>
      </c>
      <c r="E90" s="62" t="s">
        <v>375</v>
      </c>
    </row>
    <row r="91" spans="1:5" ht="36" x14ac:dyDescent="0.25">
      <c r="A91" s="46" t="s">
        <v>291</v>
      </c>
      <c r="B91" s="59" t="s">
        <v>155</v>
      </c>
      <c r="C91" s="21"/>
      <c r="D91" s="46"/>
      <c r="E91" s="27" t="s">
        <v>376</v>
      </c>
    </row>
    <row r="92" spans="1:5" ht="54" x14ac:dyDescent="0.25">
      <c r="A92" s="46" t="s">
        <v>292</v>
      </c>
      <c r="B92" s="59" t="s">
        <v>207</v>
      </c>
      <c r="C92" s="30" t="s">
        <v>156</v>
      </c>
      <c r="D92" s="51" t="s">
        <v>114</v>
      </c>
      <c r="E92" s="62" t="s">
        <v>377</v>
      </c>
    </row>
    <row r="93" spans="1:5" ht="54" x14ac:dyDescent="0.25">
      <c r="A93" s="46" t="s">
        <v>293</v>
      </c>
      <c r="B93" s="59" t="s">
        <v>157</v>
      </c>
      <c r="C93" s="30" t="s">
        <v>158</v>
      </c>
      <c r="D93" s="51" t="s">
        <v>114</v>
      </c>
      <c r="E93" s="62" t="s">
        <v>378</v>
      </c>
    </row>
    <row r="94" spans="1:5" ht="57" x14ac:dyDescent="0.25">
      <c r="A94" s="46" t="s">
        <v>294</v>
      </c>
      <c r="B94" s="59" t="s">
        <v>451</v>
      </c>
      <c r="C94" s="30" t="s">
        <v>208</v>
      </c>
      <c r="D94" s="51" t="s">
        <v>114</v>
      </c>
      <c r="E94" s="108" t="s">
        <v>379</v>
      </c>
    </row>
    <row r="95" spans="1:5" ht="54" x14ac:dyDescent="0.25">
      <c r="A95" s="46" t="s">
        <v>295</v>
      </c>
      <c r="B95" s="59" t="s">
        <v>452</v>
      </c>
      <c r="C95" s="30" t="s">
        <v>209</v>
      </c>
      <c r="D95" s="51" t="s">
        <v>114</v>
      </c>
      <c r="E95" s="62" t="s">
        <v>41</v>
      </c>
    </row>
    <row r="96" spans="1:5" ht="54" x14ac:dyDescent="0.25">
      <c r="A96" s="46" t="s">
        <v>296</v>
      </c>
      <c r="B96" s="59" t="s">
        <v>159</v>
      </c>
      <c r="C96" s="21"/>
      <c r="D96" s="51" t="s">
        <v>114</v>
      </c>
      <c r="E96" s="70" t="s">
        <v>380</v>
      </c>
    </row>
    <row r="97" spans="1:5" ht="85.5" x14ac:dyDescent="0.25">
      <c r="A97" s="46" t="s">
        <v>297</v>
      </c>
      <c r="B97" s="59" t="s">
        <v>88</v>
      </c>
      <c r="C97" s="30" t="s">
        <v>453</v>
      </c>
      <c r="D97" s="51" t="s">
        <v>114</v>
      </c>
      <c r="E97" s="70" t="s">
        <v>381</v>
      </c>
    </row>
    <row r="98" spans="1:5" ht="36" x14ac:dyDescent="0.25">
      <c r="A98" s="46" t="s">
        <v>298</v>
      </c>
      <c r="B98" s="59" t="s">
        <v>9</v>
      </c>
      <c r="C98" s="26"/>
      <c r="D98" s="51" t="s">
        <v>114</v>
      </c>
      <c r="E98" s="69">
        <v>5851348</v>
      </c>
    </row>
    <row r="99" spans="1:5" ht="42.75" x14ac:dyDescent="0.25">
      <c r="A99" s="46" t="s">
        <v>299</v>
      </c>
      <c r="B99" s="59" t="s">
        <v>454</v>
      </c>
      <c r="C99" s="30" t="s">
        <v>210</v>
      </c>
      <c r="D99" s="51" t="s">
        <v>114</v>
      </c>
      <c r="E99" s="69">
        <v>5206900</v>
      </c>
    </row>
    <row r="100" spans="1:5" ht="23.25" x14ac:dyDescent="0.25">
      <c r="A100" s="90" t="s">
        <v>226</v>
      </c>
      <c r="B100" s="100"/>
      <c r="C100" s="103"/>
      <c r="D100" s="104"/>
      <c r="E100" s="105"/>
    </row>
    <row r="101" spans="1:5" ht="36" x14ac:dyDescent="0.25">
      <c r="A101" s="46" t="s">
        <v>300</v>
      </c>
      <c r="B101" s="59" t="s">
        <v>100</v>
      </c>
      <c r="C101" s="27" t="s">
        <v>455</v>
      </c>
      <c r="D101" s="46"/>
      <c r="E101" s="71">
        <v>41338</v>
      </c>
    </row>
    <row r="102" spans="1:5" ht="18" x14ac:dyDescent="0.25">
      <c r="A102" s="46" t="s">
        <v>301</v>
      </c>
      <c r="B102" s="42" t="s">
        <v>109</v>
      </c>
      <c r="C102" s="29" t="s">
        <v>107</v>
      </c>
      <c r="D102" s="46"/>
      <c r="E102" s="35" t="s">
        <v>42</v>
      </c>
    </row>
    <row r="103" spans="1:5" ht="36" x14ac:dyDescent="0.25">
      <c r="A103" s="46" t="s">
        <v>302</v>
      </c>
      <c r="B103" s="42" t="s">
        <v>212</v>
      </c>
      <c r="C103" s="12"/>
      <c r="D103" s="46" t="s">
        <v>116</v>
      </c>
      <c r="E103" s="29" t="s">
        <v>382</v>
      </c>
    </row>
    <row r="104" spans="1:5" ht="42.75" x14ac:dyDescent="0.25">
      <c r="A104" s="46" t="s">
        <v>303</v>
      </c>
      <c r="B104" s="42" t="s">
        <v>213</v>
      </c>
      <c r="C104" s="29" t="s">
        <v>211</v>
      </c>
      <c r="D104" s="46" t="s">
        <v>16</v>
      </c>
      <c r="E104" s="35" t="s">
        <v>43</v>
      </c>
    </row>
    <row r="105" spans="1:5" ht="36" x14ac:dyDescent="0.25">
      <c r="A105" s="46" t="s">
        <v>304</v>
      </c>
      <c r="B105" s="59" t="s">
        <v>110</v>
      </c>
      <c r="C105" s="29" t="s">
        <v>111</v>
      </c>
      <c r="D105" s="46"/>
      <c r="E105" s="62" t="s">
        <v>44</v>
      </c>
    </row>
    <row r="106" spans="1:5" ht="54" x14ac:dyDescent="0.25">
      <c r="A106" s="46" t="s">
        <v>305</v>
      </c>
      <c r="B106" s="59" t="s">
        <v>214</v>
      </c>
      <c r="C106" s="29"/>
      <c r="D106" s="46"/>
      <c r="E106" s="35" t="s">
        <v>45</v>
      </c>
    </row>
    <row r="107" spans="1:5" ht="72" x14ac:dyDescent="0.25">
      <c r="A107" s="46" t="s">
        <v>306</v>
      </c>
      <c r="B107" s="59" t="s">
        <v>456</v>
      </c>
      <c r="C107" s="29" t="s">
        <v>113</v>
      </c>
      <c r="D107" s="46" t="s">
        <v>114</v>
      </c>
      <c r="E107" s="62" t="s">
        <v>383</v>
      </c>
    </row>
    <row r="108" spans="1:5" ht="102" x14ac:dyDescent="0.25">
      <c r="A108" s="46" t="s">
        <v>307</v>
      </c>
      <c r="B108" s="59" t="s">
        <v>115</v>
      </c>
      <c r="C108" s="27" t="s">
        <v>215</v>
      </c>
      <c r="D108" s="46"/>
      <c r="E108" s="35" t="s">
        <v>121</v>
      </c>
    </row>
    <row r="109" spans="1:5" ht="72" x14ac:dyDescent="0.25">
      <c r="A109" s="46" t="s">
        <v>308</v>
      </c>
      <c r="B109" s="59" t="s">
        <v>89</v>
      </c>
      <c r="C109" s="29"/>
      <c r="D109" s="46" t="s">
        <v>16</v>
      </c>
      <c r="E109" s="35" t="s">
        <v>46</v>
      </c>
    </row>
    <row r="110" spans="1:5" ht="85.5" x14ac:dyDescent="0.25">
      <c r="A110" s="46" t="s">
        <v>309</v>
      </c>
      <c r="B110" s="59" t="s">
        <v>123</v>
      </c>
      <c r="C110" s="29"/>
      <c r="D110" s="46" t="s">
        <v>16</v>
      </c>
      <c r="E110" s="35" t="s">
        <v>47</v>
      </c>
    </row>
    <row r="111" spans="1:5" ht="36" x14ac:dyDescent="0.25">
      <c r="A111" s="46" t="s">
        <v>310</v>
      </c>
      <c r="B111" s="59" t="s">
        <v>122</v>
      </c>
      <c r="C111" s="28"/>
      <c r="D111" s="46" t="s">
        <v>16</v>
      </c>
      <c r="E111" s="27" t="s">
        <v>128</v>
      </c>
    </row>
    <row r="112" spans="1:5" ht="18" x14ac:dyDescent="0.25">
      <c r="A112" s="46" t="s">
        <v>311</v>
      </c>
      <c r="B112" s="59" t="s">
        <v>117</v>
      </c>
      <c r="C112" s="29"/>
      <c r="D112" s="46" t="s">
        <v>116</v>
      </c>
      <c r="E112" s="74" t="s">
        <v>48</v>
      </c>
    </row>
    <row r="113" spans="1:5" ht="72" x14ac:dyDescent="0.25">
      <c r="A113" s="46" t="s">
        <v>312</v>
      </c>
      <c r="B113" s="63" t="s">
        <v>216</v>
      </c>
      <c r="C113" s="28"/>
      <c r="D113" s="46" t="s">
        <v>116</v>
      </c>
      <c r="E113" s="113">
        <v>41661</v>
      </c>
    </row>
    <row r="114" spans="1:5" ht="23.25" x14ac:dyDescent="0.25">
      <c r="A114" s="90" t="s">
        <v>220</v>
      </c>
      <c r="B114" s="100"/>
      <c r="C114" s="103"/>
      <c r="D114" s="104"/>
      <c r="E114" s="105"/>
    </row>
    <row r="115" spans="1:5" ht="36" x14ac:dyDescent="0.25">
      <c r="A115" s="46" t="s">
        <v>457</v>
      </c>
      <c r="B115" s="63" t="s">
        <v>161</v>
      </c>
      <c r="C115" s="29" t="s">
        <v>217</v>
      </c>
      <c r="D115" s="52"/>
      <c r="E115" s="114" t="s">
        <v>384</v>
      </c>
    </row>
    <row r="116" spans="1:5" ht="54" x14ac:dyDescent="0.25">
      <c r="A116" s="46" t="s">
        <v>458</v>
      </c>
      <c r="B116" s="59" t="s">
        <v>160</v>
      </c>
      <c r="C116" s="21"/>
      <c r="D116" s="46" t="s">
        <v>13</v>
      </c>
      <c r="E116" s="35" t="s">
        <v>385</v>
      </c>
    </row>
    <row r="117" spans="1:5" ht="85.5" x14ac:dyDescent="0.25">
      <c r="A117" s="46" t="s">
        <v>313</v>
      </c>
      <c r="B117" s="59" t="s">
        <v>162</v>
      </c>
      <c r="C117" s="29" t="s">
        <v>459</v>
      </c>
      <c r="D117" s="46" t="s">
        <v>2</v>
      </c>
      <c r="E117" s="26" t="s">
        <v>514</v>
      </c>
    </row>
    <row r="118" spans="1:5" ht="171" x14ac:dyDescent="0.25">
      <c r="A118" s="46" t="s">
        <v>314</v>
      </c>
      <c r="B118" s="59" t="s">
        <v>163</v>
      </c>
      <c r="C118" s="30" t="s">
        <v>460</v>
      </c>
      <c r="D118" s="46" t="s">
        <v>164</v>
      </c>
      <c r="E118" s="26" t="s">
        <v>99</v>
      </c>
    </row>
    <row r="119" spans="1:5" ht="54" x14ac:dyDescent="0.25">
      <c r="A119" s="46" t="s">
        <v>315</v>
      </c>
      <c r="B119" s="59" t="s">
        <v>218</v>
      </c>
      <c r="C119" s="30" t="s">
        <v>137</v>
      </c>
      <c r="D119" s="47" t="s">
        <v>14</v>
      </c>
      <c r="E119" s="74" t="s">
        <v>129</v>
      </c>
    </row>
    <row r="120" spans="1:5" ht="57" x14ac:dyDescent="0.25">
      <c r="A120" s="46" t="s">
        <v>316</v>
      </c>
      <c r="B120" s="59" t="s">
        <v>165</v>
      </c>
      <c r="C120" s="30" t="s">
        <v>138</v>
      </c>
      <c r="D120" s="47" t="s">
        <v>14</v>
      </c>
      <c r="E120" s="74" t="s">
        <v>49</v>
      </c>
    </row>
    <row r="121" spans="1:5" ht="23.25" x14ac:dyDescent="0.25">
      <c r="A121" s="90" t="s">
        <v>219</v>
      </c>
      <c r="B121" s="100"/>
      <c r="C121" s="101"/>
      <c r="D121" s="102"/>
      <c r="E121" s="107"/>
    </row>
    <row r="122" spans="1:5" ht="18" x14ac:dyDescent="0.25">
      <c r="A122" s="46" t="s">
        <v>317</v>
      </c>
      <c r="B122" s="59" t="s">
        <v>15</v>
      </c>
      <c r="C122" s="29" t="s">
        <v>139</v>
      </c>
      <c r="D122" s="46"/>
      <c r="E122" s="35" t="s">
        <v>62</v>
      </c>
    </row>
    <row r="123" spans="1:5" ht="57" x14ac:dyDescent="0.25">
      <c r="A123" s="46" t="s">
        <v>318</v>
      </c>
      <c r="B123" s="63" t="s">
        <v>17</v>
      </c>
      <c r="C123" s="30" t="s">
        <v>461</v>
      </c>
      <c r="D123" s="47"/>
      <c r="E123" s="35" t="s">
        <v>96</v>
      </c>
    </row>
    <row r="124" spans="1:5" ht="57" x14ac:dyDescent="0.25">
      <c r="A124" s="46" t="s">
        <v>319</v>
      </c>
      <c r="B124" s="63" t="s">
        <v>166</v>
      </c>
      <c r="C124" s="30" t="s">
        <v>462</v>
      </c>
      <c r="D124" s="47"/>
      <c r="E124" s="35" t="s">
        <v>515</v>
      </c>
    </row>
    <row r="125" spans="1:5" ht="42.75" x14ac:dyDescent="0.25">
      <c r="A125" s="46" t="s">
        <v>320</v>
      </c>
      <c r="B125" s="63" t="s">
        <v>167</v>
      </c>
      <c r="C125" s="30" t="s">
        <v>463</v>
      </c>
      <c r="D125" s="47"/>
      <c r="E125" s="35" t="s">
        <v>515</v>
      </c>
    </row>
    <row r="126" spans="1:5" ht="54" x14ac:dyDescent="0.25">
      <c r="A126" s="46" t="s">
        <v>321</v>
      </c>
      <c r="B126" s="63" t="s">
        <v>18</v>
      </c>
      <c r="C126" s="26" t="s">
        <v>79</v>
      </c>
      <c r="D126" s="47"/>
      <c r="E126" s="35" t="s">
        <v>51</v>
      </c>
    </row>
    <row r="127" spans="1:5" ht="54" x14ac:dyDescent="0.25">
      <c r="A127" s="46" t="s">
        <v>322</v>
      </c>
      <c r="B127" s="59" t="s">
        <v>19</v>
      </c>
      <c r="C127" s="30" t="s">
        <v>464</v>
      </c>
      <c r="D127" s="46"/>
      <c r="E127" s="35" t="s">
        <v>515</v>
      </c>
    </row>
    <row r="128" spans="1:5" ht="114" x14ac:dyDescent="0.25">
      <c r="A128" s="46" t="s">
        <v>323</v>
      </c>
      <c r="B128" s="59" t="s">
        <v>21</v>
      </c>
      <c r="C128" s="26" t="s">
        <v>79</v>
      </c>
      <c r="D128" s="46"/>
      <c r="E128" s="78" t="s">
        <v>94</v>
      </c>
    </row>
    <row r="129" spans="1:5" ht="85.5" x14ac:dyDescent="0.25">
      <c r="A129" s="46" t="s">
        <v>324</v>
      </c>
      <c r="B129" s="59" t="s">
        <v>20</v>
      </c>
      <c r="C129" s="26" t="s">
        <v>221</v>
      </c>
      <c r="D129" s="46"/>
      <c r="E129" s="78" t="s">
        <v>95</v>
      </c>
    </row>
    <row r="130" spans="1:5" ht="60" x14ac:dyDescent="0.25">
      <c r="A130" s="46" t="s">
        <v>325</v>
      </c>
      <c r="B130" s="59" t="s">
        <v>22</v>
      </c>
      <c r="C130" s="26"/>
      <c r="D130" s="46"/>
      <c r="E130" s="151" t="s">
        <v>168</v>
      </c>
    </row>
    <row r="131" spans="1:5" x14ac:dyDescent="0.25">
      <c r="B131" s="150"/>
    </row>
  </sheetData>
  <mergeCells count="5">
    <mergeCell ref="A4:A5"/>
    <mergeCell ref="B4:B5"/>
    <mergeCell ref="C4:C5"/>
    <mergeCell ref="D4:D5"/>
    <mergeCell ref="E4:E5"/>
  </mergeCells>
  <hyperlinks>
    <hyperlink ref="E129" r:id="rId1"/>
    <hyperlink ref="E130" r:id="rId2" display="https://www.facebook.com/pg/pomoc.na.dialnici/photos/?tab=album&amp;album_id=1846806715636333, "/>
    <hyperlink ref="E128" display="https://www.uvo.gov.sk/vyhladavanie-zakaziek/detail/124949?page=1&amp;limit=20&amp;sort=datumAktualizacie&amp;sort-dir=DESC&amp;ext=0&amp;nazovZakazky=hri%C4%8Dovsk%C3%A9+po&amp;obstarNazov=&amp;obstarIco=&amp;cpv=&amp;datumAktualizacie=-1&amp;nut=&amp;kriterium=-1&amp;eurofondy=-1&amp;obrana=-1&amp;druhPostup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workbookViewId="0">
      <selection activeCell="C1" sqref="C1"/>
    </sheetView>
  </sheetViews>
  <sheetFormatPr defaultRowHeight="15" x14ac:dyDescent="0.25"/>
  <cols>
    <col min="1" max="1" width="8.42578125" style="9" customWidth="1"/>
    <col min="2" max="2" width="42" style="10" customWidth="1"/>
    <col min="3" max="3" width="43.28515625" style="141" customWidth="1"/>
    <col min="4" max="4" width="15.140625" style="11" customWidth="1"/>
    <col min="5" max="5" width="44.5703125" style="141" customWidth="1"/>
  </cols>
  <sheetData>
    <row r="1" spans="1:5" ht="18" x14ac:dyDescent="0.25">
      <c r="A1" s="4"/>
      <c r="B1" s="121" t="s">
        <v>521</v>
      </c>
      <c r="C1" s="155">
        <v>43265</v>
      </c>
      <c r="D1" s="3"/>
    </row>
    <row r="2" spans="1:5" ht="18" x14ac:dyDescent="0.25">
      <c r="A2" s="5"/>
      <c r="B2" s="121" t="s">
        <v>522</v>
      </c>
      <c r="C2" s="25"/>
      <c r="D2" s="3"/>
    </row>
    <row r="3" spans="1:5" ht="18.75" thickBot="1" x14ac:dyDescent="0.3">
      <c r="A3" s="2"/>
      <c r="B3" s="121"/>
      <c r="C3" s="25"/>
      <c r="D3" s="3"/>
    </row>
    <row r="4" spans="1:5" x14ac:dyDescent="0.25">
      <c r="A4" s="211" t="s">
        <v>386</v>
      </c>
      <c r="B4" s="211" t="s">
        <v>147</v>
      </c>
      <c r="C4" s="211" t="s">
        <v>148</v>
      </c>
      <c r="D4" s="215" t="s">
        <v>24</v>
      </c>
      <c r="E4" s="215" t="s">
        <v>78</v>
      </c>
    </row>
    <row r="5" spans="1:5" ht="26.25" customHeight="1" thickBot="1" x14ac:dyDescent="0.3">
      <c r="A5" s="214"/>
      <c r="B5" s="214"/>
      <c r="C5" s="214"/>
      <c r="D5" s="216"/>
      <c r="E5" s="216" t="s">
        <v>78</v>
      </c>
    </row>
    <row r="6" spans="1:5" ht="23.25" x14ac:dyDescent="0.25">
      <c r="A6" s="90" t="s">
        <v>225</v>
      </c>
      <c r="B6" s="91"/>
      <c r="C6" s="92"/>
      <c r="D6" s="94"/>
      <c r="E6" s="93"/>
    </row>
    <row r="7" spans="1:5" ht="45" x14ac:dyDescent="0.25">
      <c r="A7" s="79" t="s">
        <v>326</v>
      </c>
      <c r="B7" s="80" t="s">
        <v>80</v>
      </c>
      <c r="C7" s="81"/>
      <c r="D7" s="82"/>
      <c r="E7" s="142" t="s">
        <v>169</v>
      </c>
    </row>
    <row r="8" spans="1:5" ht="42.75" x14ac:dyDescent="0.25">
      <c r="A8" s="46" t="s">
        <v>327</v>
      </c>
      <c r="B8" s="42" t="s">
        <v>118</v>
      </c>
      <c r="C8" s="30" t="s">
        <v>119</v>
      </c>
      <c r="D8" s="47"/>
      <c r="E8" s="58" t="s">
        <v>494</v>
      </c>
    </row>
    <row r="9" spans="1:5" ht="114.75" x14ac:dyDescent="0.25">
      <c r="A9" s="46" t="s">
        <v>328</v>
      </c>
      <c r="B9" s="42" t="s">
        <v>81</v>
      </c>
      <c r="C9" s="30" t="s">
        <v>387</v>
      </c>
      <c r="D9" s="47"/>
      <c r="E9" s="58" t="s">
        <v>130</v>
      </c>
    </row>
    <row r="10" spans="1:5" ht="270.75" x14ac:dyDescent="0.25">
      <c r="A10" s="46" t="s">
        <v>329</v>
      </c>
      <c r="B10" s="42" t="s">
        <v>388</v>
      </c>
      <c r="C10" s="30" t="s">
        <v>389</v>
      </c>
      <c r="D10" s="47"/>
      <c r="E10" s="58" t="s">
        <v>131</v>
      </c>
    </row>
    <row r="11" spans="1:5" ht="409.5" x14ac:dyDescent="0.25">
      <c r="A11" s="79" t="s">
        <v>330</v>
      </c>
      <c r="B11" s="42" t="s">
        <v>103</v>
      </c>
      <c r="C11" s="29" t="s">
        <v>500</v>
      </c>
      <c r="D11" s="47"/>
      <c r="E11" s="58" t="s">
        <v>495</v>
      </c>
    </row>
    <row r="12" spans="1:5" ht="76.5" x14ac:dyDescent="0.25">
      <c r="A12" s="79" t="s">
        <v>331</v>
      </c>
      <c r="B12" s="42" t="s">
        <v>390</v>
      </c>
      <c r="C12" s="30" t="s">
        <v>392</v>
      </c>
      <c r="D12" s="47"/>
      <c r="E12" s="58" t="s">
        <v>341</v>
      </c>
    </row>
    <row r="13" spans="1:5" ht="178.5" x14ac:dyDescent="0.25">
      <c r="A13" s="79" t="s">
        <v>332</v>
      </c>
      <c r="B13" s="42" t="s">
        <v>391</v>
      </c>
      <c r="C13" s="30"/>
      <c r="D13" s="47"/>
      <c r="E13" s="58" t="s">
        <v>132</v>
      </c>
    </row>
    <row r="14" spans="1:5" ht="36" x14ac:dyDescent="0.25">
      <c r="A14" s="79" t="s">
        <v>333</v>
      </c>
      <c r="B14" s="59" t="s">
        <v>82</v>
      </c>
      <c r="C14" s="30" t="s">
        <v>393</v>
      </c>
      <c r="D14" s="47" t="s">
        <v>0</v>
      </c>
      <c r="E14" s="58" t="s">
        <v>28</v>
      </c>
    </row>
    <row r="15" spans="1:5" ht="54" x14ac:dyDescent="0.25">
      <c r="A15" s="79" t="s">
        <v>334</v>
      </c>
      <c r="B15" s="42" t="s">
        <v>83</v>
      </c>
      <c r="C15" s="30" t="s">
        <v>394</v>
      </c>
      <c r="D15" s="47" t="s">
        <v>0</v>
      </c>
      <c r="E15" s="58" t="s">
        <v>28</v>
      </c>
    </row>
    <row r="16" spans="1:5" ht="54" x14ac:dyDescent="0.25">
      <c r="A16" s="79" t="s">
        <v>335</v>
      </c>
      <c r="B16" s="42" t="s">
        <v>395</v>
      </c>
      <c r="C16" s="30" t="s">
        <v>396</v>
      </c>
      <c r="D16" s="47" t="s">
        <v>2</v>
      </c>
      <c r="E16" s="58" t="s">
        <v>28</v>
      </c>
    </row>
    <row r="17" spans="1:5" ht="28.5" x14ac:dyDescent="0.25">
      <c r="A17" s="79" t="s">
        <v>336</v>
      </c>
      <c r="B17" s="59" t="s">
        <v>104</v>
      </c>
      <c r="C17" s="26" t="s">
        <v>180</v>
      </c>
      <c r="D17" s="47"/>
      <c r="E17" s="58" t="s">
        <v>28</v>
      </c>
    </row>
    <row r="18" spans="1:5" ht="18" x14ac:dyDescent="0.25">
      <c r="A18" s="79" t="s">
        <v>337</v>
      </c>
      <c r="B18" s="59" t="s">
        <v>84</v>
      </c>
      <c r="C18" s="26" t="s">
        <v>141</v>
      </c>
      <c r="D18" s="47"/>
      <c r="E18" s="58" t="s">
        <v>28</v>
      </c>
    </row>
    <row r="19" spans="1:5" ht="71.25" x14ac:dyDescent="0.25">
      <c r="A19" s="79" t="s">
        <v>338</v>
      </c>
      <c r="B19" s="60" t="s">
        <v>105</v>
      </c>
      <c r="C19" s="30" t="s">
        <v>397</v>
      </c>
      <c r="D19" s="47" t="s">
        <v>2</v>
      </c>
      <c r="E19" s="58" t="s">
        <v>28</v>
      </c>
    </row>
    <row r="20" spans="1:5" ht="54" x14ac:dyDescent="0.25">
      <c r="A20" s="79" t="s">
        <v>339</v>
      </c>
      <c r="B20" s="42" t="s">
        <v>85</v>
      </c>
      <c r="C20" s="30"/>
      <c r="D20" s="33" t="s">
        <v>23</v>
      </c>
      <c r="E20" s="58" t="s">
        <v>65</v>
      </c>
    </row>
    <row r="21" spans="1:5" ht="23.25" x14ac:dyDescent="0.25">
      <c r="A21" s="90" t="s">
        <v>224</v>
      </c>
      <c r="B21" s="91"/>
      <c r="C21" s="92"/>
      <c r="D21" s="94"/>
      <c r="E21" s="93"/>
    </row>
    <row r="22" spans="1:5" ht="28.5" x14ac:dyDescent="0.25">
      <c r="A22" s="46" t="s">
        <v>230</v>
      </c>
      <c r="B22" s="42" t="s">
        <v>175</v>
      </c>
      <c r="C22" s="30" t="s">
        <v>86</v>
      </c>
      <c r="D22" s="47" t="s">
        <v>186</v>
      </c>
      <c r="E22" s="58" t="s">
        <v>28</v>
      </c>
    </row>
    <row r="23" spans="1:5" ht="54" x14ac:dyDescent="0.25">
      <c r="A23" s="47" t="s">
        <v>231</v>
      </c>
      <c r="B23" s="42" t="s">
        <v>398</v>
      </c>
      <c r="C23" s="30"/>
      <c r="D23" s="47" t="s">
        <v>7</v>
      </c>
      <c r="E23" s="58" t="s">
        <v>28</v>
      </c>
    </row>
    <row r="24" spans="1:5" ht="36" x14ac:dyDescent="0.25">
      <c r="A24" s="46" t="s">
        <v>232</v>
      </c>
      <c r="B24" s="42" t="s">
        <v>399</v>
      </c>
      <c r="C24" s="30" t="s">
        <v>87</v>
      </c>
      <c r="D24" s="47" t="s">
        <v>8</v>
      </c>
      <c r="E24" s="58" t="s">
        <v>28</v>
      </c>
    </row>
    <row r="25" spans="1:5" ht="36" x14ac:dyDescent="0.25">
      <c r="A25" s="46" t="s">
        <v>233</v>
      </c>
      <c r="B25" s="60" t="s">
        <v>400</v>
      </c>
      <c r="C25" s="26" t="s">
        <v>176</v>
      </c>
      <c r="D25" s="47" t="s">
        <v>402</v>
      </c>
      <c r="E25" s="58" t="s">
        <v>28</v>
      </c>
    </row>
    <row r="26" spans="1:5" ht="36" x14ac:dyDescent="0.25">
      <c r="A26" s="46" t="s">
        <v>234</v>
      </c>
      <c r="B26" s="60" t="s">
        <v>401</v>
      </c>
      <c r="C26" s="26" t="s">
        <v>403</v>
      </c>
      <c r="D26" s="47" t="s">
        <v>178</v>
      </c>
      <c r="E26" s="58" t="s">
        <v>28</v>
      </c>
    </row>
    <row r="27" spans="1:5" ht="18" x14ac:dyDescent="0.25">
      <c r="A27" s="46" t="s">
        <v>235</v>
      </c>
      <c r="B27" s="60" t="s">
        <v>404</v>
      </c>
      <c r="C27" s="26" t="s">
        <v>142</v>
      </c>
      <c r="D27" s="47" t="s">
        <v>1</v>
      </c>
      <c r="E27" s="58" t="s">
        <v>28</v>
      </c>
    </row>
    <row r="28" spans="1:5" ht="18" x14ac:dyDescent="0.25">
      <c r="A28" s="46" t="s">
        <v>236</v>
      </c>
      <c r="B28" s="60" t="s">
        <v>405</v>
      </c>
      <c r="C28" s="26" t="s">
        <v>177</v>
      </c>
      <c r="D28" s="47" t="s">
        <v>1</v>
      </c>
      <c r="E28" s="58" t="s">
        <v>28</v>
      </c>
    </row>
    <row r="29" spans="1:5" ht="42.75" x14ac:dyDescent="0.25">
      <c r="A29" s="46" t="s">
        <v>237</v>
      </c>
      <c r="B29" s="42" t="s">
        <v>406</v>
      </c>
      <c r="C29" s="30" t="s">
        <v>407</v>
      </c>
      <c r="D29" s="33" t="s">
        <v>179</v>
      </c>
      <c r="E29" s="58" t="s">
        <v>28</v>
      </c>
    </row>
    <row r="30" spans="1:5" ht="36" x14ac:dyDescent="0.25">
      <c r="A30" s="46" t="s">
        <v>238</v>
      </c>
      <c r="B30" s="42" t="s">
        <v>143</v>
      </c>
      <c r="C30" s="26" t="s">
        <v>145</v>
      </c>
      <c r="D30" s="33" t="s">
        <v>1</v>
      </c>
      <c r="E30" s="58" t="s">
        <v>28</v>
      </c>
    </row>
    <row r="31" spans="1:5" ht="36" x14ac:dyDescent="0.25">
      <c r="A31" s="46" t="s">
        <v>239</v>
      </c>
      <c r="B31" s="42" t="s">
        <v>144</v>
      </c>
      <c r="C31" s="26" t="s">
        <v>411</v>
      </c>
      <c r="D31" s="47" t="s">
        <v>1</v>
      </c>
      <c r="E31" s="58" t="s">
        <v>28</v>
      </c>
    </row>
    <row r="32" spans="1:5" ht="57" x14ac:dyDescent="0.25">
      <c r="A32" s="46" t="s">
        <v>240</v>
      </c>
      <c r="B32" s="42" t="s">
        <v>408</v>
      </c>
      <c r="C32" s="29" t="s">
        <v>409</v>
      </c>
      <c r="D32" s="47" t="s">
        <v>120</v>
      </c>
      <c r="E32" s="58" t="s">
        <v>28</v>
      </c>
    </row>
    <row r="33" spans="1:5" ht="36" x14ac:dyDescent="0.25">
      <c r="A33" s="46" t="s">
        <v>241</v>
      </c>
      <c r="B33" s="60" t="s">
        <v>412</v>
      </c>
      <c r="C33" s="29" t="s">
        <v>340</v>
      </c>
      <c r="D33" s="47" t="s">
        <v>0</v>
      </c>
      <c r="E33" s="58" t="s">
        <v>28</v>
      </c>
    </row>
    <row r="34" spans="1:5" ht="36" x14ac:dyDescent="0.25">
      <c r="A34" s="46" t="s">
        <v>242</v>
      </c>
      <c r="B34" s="60" t="s">
        <v>413</v>
      </c>
      <c r="C34" s="29" t="s">
        <v>181</v>
      </c>
      <c r="D34" s="47" t="s">
        <v>0</v>
      </c>
      <c r="E34" s="58" t="s">
        <v>28</v>
      </c>
    </row>
    <row r="35" spans="1:5" ht="28.5" x14ac:dyDescent="0.25">
      <c r="A35" s="46" t="s">
        <v>243</v>
      </c>
      <c r="B35" s="42" t="s">
        <v>410</v>
      </c>
      <c r="C35" s="26" t="s">
        <v>183</v>
      </c>
      <c r="D35" s="47" t="s">
        <v>0</v>
      </c>
      <c r="E35" s="58" t="s">
        <v>28</v>
      </c>
    </row>
    <row r="36" spans="1:5" ht="57" x14ac:dyDescent="0.25">
      <c r="A36" s="46" t="s">
        <v>244</v>
      </c>
      <c r="B36" s="42" t="s">
        <v>182</v>
      </c>
      <c r="C36" s="30" t="s">
        <v>184</v>
      </c>
      <c r="D36" s="47" t="s">
        <v>0</v>
      </c>
      <c r="E36" s="58" t="s">
        <v>28</v>
      </c>
    </row>
    <row r="37" spans="1:5" ht="18" x14ac:dyDescent="0.25">
      <c r="A37" s="46" t="s">
        <v>245</v>
      </c>
      <c r="B37" s="59" t="s">
        <v>4</v>
      </c>
      <c r="C37" s="26"/>
      <c r="D37" s="46" t="s">
        <v>0</v>
      </c>
      <c r="E37" s="58" t="s">
        <v>28</v>
      </c>
    </row>
    <row r="38" spans="1:5" ht="18" x14ac:dyDescent="0.25">
      <c r="A38" s="46" t="s">
        <v>246</v>
      </c>
      <c r="B38" s="59" t="s">
        <v>5</v>
      </c>
      <c r="C38" s="26"/>
      <c r="D38" s="46" t="s">
        <v>0</v>
      </c>
      <c r="E38" s="58" t="s">
        <v>28</v>
      </c>
    </row>
    <row r="39" spans="1:5" ht="36" x14ac:dyDescent="0.25">
      <c r="A39" s="46" t="s">
        <v>247</v>
      </c>
      <c r="B39" s="63" t="s">
        <v>146</v>
      </c>
      <c r="C39" s="27"/>
      <c r="D39" s="49" t="s">
        <v>114</v>
      </c>
      <c r="E39" s="58" t="s">
        <v>28</v>
      </c>
    </row>
    <row r="40" spans="1:5" ht="36" x14ac:dyDescent="0.25">
      <c r="A40" s="46" t="s">
        <v>248</v>
      </c>
      <c r="B40" s="63" t="s">
        <v>501</v>
      </c>
      <c r="C40" s="26" t="s">
        <v>140</v>
      </c>
      <c r="D40" s="46" t="s">
        <v>3</v>
      </c>
      <c r="E40" s="58" t="s">
        <v>28</v>
      </c>
    </row>
    <row r="41" spans="1:5" ht="18" x14ac:dyDescent="0.25">
      <c r="A41" s="46" t="s">
        <v>249</v>
      </c>
      <c r="B41" s="60" t="s">
        <v>185</v>
      </c>
      <c r="C41" s="28"/>
      <c r="D41" s="46" t="s">
        <v>3</v>
      </c>
      <c r="E41" s="58" t="s">
        <v>28</v>
      </c>
    </row>
    <row r="42" spans="1:5" ht="36" x14ac:dyDescent="0.25">
      <c r="A42" s="46" t="s">
        <v>250</v>
      </c>
      <c r="B42" s="60" t="s">
        <v>414</v>
      </c>
      <c r="C42" s="85"/>
      <c r="D42" s="46" t="s">
        <v>7</v>
      </c>
      <c r="E42" s="58" t="s">
        <v>28</v>
      </c>
    </row>
    <row r="43" spans="1:5" ht="54" x14ac:dyDescent="0.25">
      <c r="A43" s="46" t="s">
        <v>251</v>
      </c>
      <c r="B43" s="42" t="s">
        <v>415</v>
      </c>
      <c r="C43" s="29" t="s">
        <v>188</v>
      </c>
      <c r="D43" s="50" t="s">
        <v>187</v>
      </c>
      <c r="E43" s="58" t="s">
        <v>28</v>
      </c>
    </row>
    <row r="44" spans="1:5" ht="54" x14ac:dyDescent="0.25">
      <c r="A44" s="46" t="s">
        <v>252</v>
      </c>
      <c r="B44" s="59" t="s">
        <v>106</v>
      </c>
      <c r="C44" s="34"/>
      <c r="D44" s="46"/>
      <c r="E44" s="58" t="s">
        <v>28</v>
      </c>
    </row>
    <row r="45" spans="1:5" ht="54" x14ac:dyDescent="0.25">
      <c r="A45" s="46" t="s">
        <v>253</v>
      </c>
      <c r="B45" s="59" t="s">
        <v>416</v>
      </c>
      <c r="C45" s="30" t="s">
        <v>417</v>
      </c>
      <c r="D45" s="46"/>
      <c r="E45" s="58" t="s">
        <v>28</v>
      </c>
    </row>
    <row r="46" spans="1:5" ht="54" x14ac:dyDescent="0.25">
      <c r="A46" s="46" t="s">
        <v>254</v>
      </c>
      <c r="B46" s="59" t="s">
        <v>26</v>
      </c>
      <c r="C46" s="26"/>
      <c r="D46" s="46" t="s">
        <v>1</v>
      </c>
      <c r="E46" s="58" t="s">
        <v>28</v>
      </c>
    </row>
    <row r="47" spans="1:5" ht="72" x14ac:dyDescent="0.25">
      <c r="A47" s="46" t="s">
        <v>255</v>
      </c>
      <c r="B47" s="59" t="s">
        <v>27</v>
      </c>
      <c r="C47" s="21"/>
      <c r="D47" s="47" t="s">
        <v>1</v>
      </c>
      <c r="E47" s="58" t="s">
        <v>28</v>
      </c>
    </row>
    <row r="48" spans="1:5" ht="42.75" x14ac:dyDescent="0.25">
      <c r="A48" s="46" t="s">
        <v>256</v>
      </c>
      <c r="B48" s="59" t="s">
        <v>6</v>
      </c>
      <c r="C48" s="30" t="s">
        <v>189</v>
      </c>
      <c r="D48" s="47" t="s">
        <v>7</v>
      </c>
      <c r="E48" s="58" t="s">
        <v>28</v>
      </c>
    </row>
    <row r="49" spans="1:5" ht="90" x14ac:dyDescent="0.25">
      <c r="A49" s="46" t="s">
        <v>257</v>
      </c>
      <c r="B49" s="42" t="s">
        <v>418</v>
      </c>
      <c r="C49" s="30" t="s">
        <v>419</v>
      </c>
      <c r="D49" s="46" t="s">
        <v>7</v>
      </c>
      <c r="E49" s="58" t="s">
        <v>28</v>
      </c>
    </row>
    <row r="50" spans="1:5" ht="23.25" x14ac:dyDescent="0.25">
      <c r="A50" s="90" t="s">
        <v>223</v>
      </c>
      <c r="B50" s="91"/>
      <c r="C50" s="92"/>
      <c r="D50" s="94"/>
      <c r="E50" s="93"/>
    </row>
    <row r="51" spans="1:5" ht="57" x14ac:dyDescent="0.25">
      <c r="A51" s="46" t="s">
        <v>430</v>
      </c>
      <c r="B51" s="59" t="s">
        <v>420</v>
      </c>
      <c r="C51" s="30" t="s">
        <v>421</v>
      </c>
      <c r="D51" s="33" t="s">
        <v>190</v>
      </c>
      <c r="E51" s="58" t="s">
        <v>28</v>
      </c>
    </row>
    <row r="52" spans="1:5" ht="57" x14ac:dyDescent="0.25">
      <c r="A52" s="46" t="s">
        <v>258</v>
      </c>
      <c r="B52" s="59" t="s">
        <v>151</v>
      </c>
      <c r="C52" s="30" t="s">
        <v>422</v>
      </c>
      <c r="D52" s="33" t="s">
        <v>191</v>
      </c>
      <c r="E52" s="58" t="s">
        <v>28</v>
      </c>
    </row>
    <row r="53" spans="1:5" ht="85.5" x14ac:dyDescent="0.25">
      <c r="A53" s="46" t="s">
        <v>259</v>
      </c>
      <c r="B53" s="59" t="s">
        <v>149</v>
      </c>
      <c r="C53" s="30" t="s">
        <v>423</v>
      </c>
      <c r="D53" s="47"/>
      <c r="E53" s="58" t="s">
        <v>28</v>
      </c>
    </row>
    <row r="54" spans="1:5" ht="57" x14ac:dyDescent="0.25">
      <c r="A54" s="46" t="s">
        <v>260</v>
      </c>
      <c r="B54" s="63" t="s">
        <v>150</v>
      </c>
      <c r="C54" s="26" t="s">
        <v>424</v>
      </c>
      <c r="D54" s="21"/>
      <c r="E54" s="58" t="s">
        <v>28</v>
      </c>
    </row>
    <row r="55" spans="1:5" ht="54" x14ac:dyDescent="0.25">
      <c r="A55" s="46" t="s">
        <v>261</v>
      </c>
      <c r="B55" s="63" t="s">
        <v>425</v>
      </c>
      <c r="C55" s="30" t="s">
        <v>426</v>
      </c>
      <c r="D55" s="49" t="s">
        <v>2</v>
      </c>
      <c r="E55" s="58" t="s">
        <v>28</v>
      </c>
    </row>
    <row r="56" spans="1:5" ht="72" x14ac:dyDescent="0.25">
      <c r="A56" s="46" t="s">
        <v>262</v>
      </c>
      <c r="B56" s="63" t="s">
        <v>428</v>
      </c>
      <c r="C56" s="30" t="s">
        <v>427</v>
      </c>
      <c r="D56" s="46" t="s">
        <v>192</v>
      </c>
      <c r="E56" s="58" t="s">
        <v>28</v>
      </c>
    </row>
    <row r="57" spans="1:5" ht="23.25" x14ac:dyDescent="0.25">
      <c r="A57" s="90" t="s">
        <v>222</v>
      </c>
      <c r="B57" s="91"/>
      <c r="C57" s="92"/>
      <c r="D57" s="94"/>
      <c r="E57" s="93"/>
    </row>
    <row r="58" spans="1:5" ht="54" x14ac:dyDescent="0.25">
      <c r="A58" s="46" t="s">
        <v>263</v>
      </c>
      <c r="B58" s="63" t="s">
        <v>429</v>
      </c>
      <c r="C58" s="26" t="s">
        <v>152</v>
      </c>
      <c r="D58" s="46" t="s">
        <v>0</v>
      </c>
      <c r="E58" s="58" t="s">
        <v>28</v>
      </c>
    </row>
    <row r="59" spans="1:5" ht="120" x14ac:dyDescent="0.25">
      <c r="A59" s="46">
        <v>50</v>
      </c>
      <c r="B59" s="60" t="s">
        <v>431</v>
      </c>
      <c r="C59" s="123" t="s">
        <v>194</v>
      </c>
      <c r="D59" s="46" t="s">
        <v>193</v>
      </c>
      <c r="E59" s="58" t="s">
        <v>28</v>
      </c>
    </row>
    <row r="60" spans="1:5" ht="54" x14ac:dyDescent="0.25">
      <c r="A60" s="46" t="s">
        <v>264</v>
      </c>
      <c r="B60" s="59" t="s">
        <v>502</v>
      </c>
      <c r="C60" s="30" t="s">
        <v>432</v>
      </c>
      <c r="D60" s="46" t="s">
        <v>195</v>
      </c>
      <c r="E60" s="143" t="s">
        <v>136</v>
      </c>
    </row>
    <row r="61" spans="1:5" ht="54" x14ac:dyDescent="0.25">
      <c r="A61" s="46" t="s">
        <v>265</v>
      </c>
      <c r="B61" s="60" t="s">
        <v>503</v>
      </c>
      <c r="C61" s="30" t="s">
        <v>433</v>
      </c>
      <c r="D61" s="46" t="s">
        <v>195</v>
      </c>
      <c r="E61" s="58" t="s">
        <v>28</v>
      </c>
    </row>
    <row r="62" spans="1:5" ht="54" x14ac:dyDescent="0.25">
      <c r="A62" s="46" t="s">
        <v>266</v>
      </c>
      <c r="B62" s="147" t="s">
        <v>504</v>
      </c>
      <c r="C62" s="26" t="s">
        <v>434</v>
      </c>
      <c r="D62" s="86" t="s">
        <v>114</v>
      </c>
      <c r="E62" s="143" t="s">
        <v>342</v>
      </c>
    </row>
    <row r="63" spans="1:5" ht="128.25" x14ac:dyDescent="0.25">
      <c r="A63" s="46" t="s">
        <v>267</v>
      </c>
      <c r="B63" s="42" t="s">
        <v>196</v>
      </c>
      <c r="C63" s="30" t="s">
        <v>436</v>
      </c>
      <c r="D63" s="33" t="s">
        <v>197</v>
      </c>
      <c r="E63" s="58" t="s">
        <v>28</v>
      </c>
    </row>
    <row r="64" spans="1:5" ht="71.25" x14ac:dyDescent="0.25">
      <c r="A64" s="46" t="s">
        <v>268</v>
      </c>
      <c r="B64" s="60" t="s">
        <v>200</v>
      </c>
      <c r="C64" s="125" t="s">
        <v>435</v>
      </c>
      <c r="D64" s="33" t="s">
        <v>197</v>
      </c>
      <c r="E64" s="58" t="s">
        <v>28</v>
      </c>
    </row>
    <row r="65" spans="1:5" ht="71.25" x14ac:dyDescent="0.25">
      <c r="A65" s="46" t="s">
        <v>269</v>
      </c>
      <c r="B65" s="42" t="s">
        <v>201</v>
      </c>
      <c r="C65" s="124" t="s">
        <v>435</v>
      </c>
      <c r="D65" s="33" t="s">
        <v>197</v>
      </c>
      <c r="E65" s="58" t="s">
        <v>28</v>
      </c>
    </row>
    <row r="66" spans="1:5" ht="57" x14ac:dyDescent="0.25">
      <c r="A66" s="46" t="s">
        <v>270</v>
      </c>
      <c r="B66" s="59" t="s">
        <v>505</v>
      </c>
      <c r="C66" s="29" t="s">
        <v>437</v>
      </c>
      <c r="D66" s="33" t="s">
        <v>465</v>
      </c>
      <c r="E66" s="58"/>
    </row>
    <row r="67" spans="1:5" ht="42.75" x14ac:dyDescent="0.25">
      <c r="A67" s="46" t="s">
        <v>271</v>
      </c>
      <c r="B67" s="60" t="s">
        <v>198</v>
      </c>
      <c r="C67" s="125" t="s">
        <v>438</v>
      </c>
      <c r="D67" s="33" t="s">
        <v>465</v>
      </c>
      <c r="E67" s="58" t="s">
        <v>28</v>
      </c>
    </row>
    <row r="68" spans="1:5" ht="54" x14ac:dyDescent="0.25">
      <c r="A68" s="46" t="s">
        <v>272</v>
      </c>
      <c r="B68" s="42" t="s">
        <v>199</v>
      </c>
      <c r="C68" s="124" t="s">
        <v>438</v>
      </c>
      <c r="D68" s="33" t="s">
        <v>465</v>
      </c>
      <c r="E68" s="58" t="s">
        <v>28</v>
      </c>
    </row>
    <row r="69" spans="1:5" ht="127.5" x14ac:dyDescent="0.25">
      <c r="A69" s="46">
        <v>60</v>
      </c>
      <c r="B69" s="60" t="s">
        <v>439</v>
      </c>
      <c r="C69" s="123" t="s">
        <v>440</v>
      </c>
      <c r="D69" s="27" t="s">
        <v>173</v>
      </c>
      <c r="E69" s="58" t="s">
        <v>343</v>
      </c>
    </row>
    <row r="70" spans="1:5" ht="36" x14ac:dyDescent="0.25">
      <c r="A70" s="46">
        <v>61</v>
      </c>
      <c r="B70" s="63" t="s">
        <v>506</v>
      </c>
      <c r="C70" s="123" t="s">
        <v>441</v>
      </c>
      <c r="D70" s="48" t="s">
        <v>172</v>
      </c>
      <c r="E70" s="58" t="s">
        <v>344</v>
      </c>
    </row>
    <row r="71" spans="1:5" ht="357" x14ac:dyDescent="0.25">
      <c r="A71" s="46" t="s">
        <v>273</v>
      </c>
      <c r="B71" s="42" t="s">
        <v>442</v>
      </c>
      <c r="C71" s="88" t="s">
        <v>443</v>
      </c>
      <c r="D71" s="47"/>
      <c r="E71" s="58" t="s">
        <v>133</v>
      </c>
    </row>
    <row r="72" spans="1:5" ht="60" x14ac:dyDescent="0.25">
      <c r="A72" s="46" t="s">
        <v>274</v>
      </c>
      <c r="B72" s="60" t="s">
        <v>507</v>
      </c>
      <c r="C72" s="123" t="s">
        <v>444</v>
      </c>
      <c r="D72" s="48"/>
      <c r="E72" s="58" t="s">
        <v>345</v>
      </c>
    </row>
    <row r="73" spans="1:5" ht="105" x14ac:dyDescent="0.25">
      <c r="A73" s="46" t="s">
        <v>275</v>
      </c>
      <c r="B73" s="42" t="s">
        <v>508</v>
      </c>
      <c r="C73" s="126" t="s">
        <v>445</v>
      </c>
      <c r="D73" s="47" t="s">
        <v>174</v>
      </c>
      <c r="E73" s="58" t="s">
        <v>346</v>
      </c>
    </row>
    <row r="74" spans="1:5" ht="36" x14ac:dyDescent="0.25">
      <c r="A74" s="46" t="s">
        <v>276</v>
      </c>
      <c r="B74" s="42" t="s">
        <v>509</v>
      </c>
      <c r="C74" s="42" t="s">
        <v>493</v>
      </c>
      <c r="D74" s="47" t="s">
        <v>2</v>
      </c>
      <c r="E74" s="58" t="s">
        <v>347</v>
      </c>
    </row>
    <row r="75" spans="1:5" ht="75" x14ac:dyDescent="0.25">
      <c r="A75" s="46" t="s">
        <v>277</v>
      </c>
      <c r="B75" s="59" t="s">
        <v>510</v>
      </c>
      <c r="C75" s="88" t="s">
        <v>446</v>
      </c>
      <c r="D75" s="87" t="s">
        <v>2</v>
      </c>
      <c r="E75" s="58" t="s">
        <v>348</v>
      </c>
    </row>
    <row r="76" spans="1:5" ht="38.25" x14ac:dyDescent="0.25">
      <c r="A76" s="46" t="s">
        <v>278</v>
      </c>
      <c r="B76" s="59" t="s">
        <v>170</v>
      </c>
      <c r="C76" s="88" t="s">
        <v>447</v>
      </c>
      <c r="D76" s="87" t="s">
        <v>2</v>
      </c>
      <c r="E76" s="58" t="s">
        <v>349</v>
      </c>
    </row>
    <row r="77" spans="1:5" ht="54" x14ac:dyDescent="0.25">
      <c r="A77" s="46" t="s">
        <v>279</v>
      </c>
      <c r="B77" s="59" t="s">
        <v>520</v>
      </c>
      <c r="C77" s="88"/>
      <c r="D77" s="61" t="s">
        <v>519</v>
      </c>
      <c r="E77" s="58" t="s">
        <v>518</v>
      </c>
    </row>
    <row r="78" spans="1:5" ht="23.25" x14ac:dyDescent="0.25">
      <c r="A78" s="90" t="s">
        <v>203</v>
      </c>
      <c r="B78" s="91"/>
      <c r="C78" s="92"/>
      <c r="D78" s="94"/>
      <c r="E78" s="93"/>
    </row>
    <row r="79" spans="1:5" ht="54" x14ac:dyDescent="0.25">
      <c r="A79" s="46" t="s">
        <v>280</v>
      </c>
      <c r="B79" s="42" t="s">
        <v>204</v>
      </c>
      <c r="C79" s="127" t="s">
        <v>227</v>
      </c>
      <c r="D79" s="51" t="s">
        <v>114</v>
      </c>
      <c r="E79" s="58" t="s">
        <v>350</v>
      </c>
    </row>
    <row r="80" spans="1:5" ht="54" x14ac:dyDescent="0.25">
      <c r="A80" s="46" t="s">
        <v>281</v>
      </c>
      <c r="B80" s="60" t="s">
        <v>229</v>
      </c>
      <c r="C80" s="30" t="s">
        <v>202</v>
      </c>
      <c r="D80" s="51" t="s">
        <v>114</v>
      </c>
      <c r="E80" s="58" t="s">
        <v>91</v>
      </c>
    </row>
    <row r="81" spans="1:5" ht="128.25" x14ac:dyDescent="0.25">
      <c r="A81" s="46" t="s">
        <v>282</v>
      </c>
      <c r="B81" s="59" t="s">
        <v>228</v>
      </c>
      <c r="C81" s="30" t="s">
        <v>448</v>
      </c>
      <c r="D81" s="46" t="s">
        <v>2</v>
      </c>
      <c r="E81" s="58" t="s">
        <v>351</v>
      </c>
    </row>
    <row r="82" spans="1:5" ht="51" x14ac:dyDescent="0.25">
      <c r="A82" s="46" t="s">
        <v>283</v>
      </c>
      <c r="B82" s="63" t="s">
        <v>153</v>
      </c>
      <c r="C82" s="30" t="s">
        <v>227</v>
      </c>
      <c r="D82" s="51" t="s">
        <v>114</v>
      </c>
      <c r="E82" s="58" t="s">
        <v>91</v>
      </c>
    </row>
    <row r="83" spans="1:5" ht="54" x14ac:dyDescent="0.25">
      <c r="A83" s="46" t="s">
        <v>284</v>
      </c>
      <c r="B83" s="59" t="s">
        <v>25</v>
      </c>
      <c r="C83" s="89"/>
      <c r="D83" s="46" t="s">
        <v>108</v>
      </c>
      <c r="E83" s="58" t="s">
        <v>134</v>
      </c>
    </row>
    <row r="84" spans="1:5" ht="54" x14ac:dyDescent="0.25">
      <c r="A84" s="46" t="s">
        <v>285</v>
      </c>
      <c r="B84" s="60" t="s">
        <v>205</v>
      </c>
      <c r="C84" s="66" t="s">
        <v>227</v>
      </c>
      <c r="D84" s="51" t="s">
        <v>114</v>
      </c>
      <c r="E84" s="144" t="s">
        <v>352</v>
      </c>
    </row>
    <row r="85" spans="1:5" ht="89.25" x14ac:dyDescent="0.25">
      <c r="A85" s="46" t="s">
        <v>286</v>
      </c>
      <c r="B85" s="63" t="s">
        <v>206</v>
      </c>
      <c r="C85" s="30" t="s">
        <v>449</v>
      </c>
      <c r="D85" s="46" t="s">
        <v>2</v>
      </c>
      <c r="E85" s="144" t="s">
        <v>353</v>
      </c>
    </row>
    <row r="86" spans="1:5" ht="36" x14ac:dyDescent="0.25">
      <c r="A86" s="46" t="s">
        <v>287</v>
      </c>
      <c r="B86" s="63" t="s">
        <v>154</v>
      </c>
      <c r="C86" s="29" t="s">
        <v>227</v>
      </c>
      <c r="D86" s="51" t="s">
        <v>114</v>
      </c>
      <c r="E86" s="145">
        <v>50922937</v>
      </c>
    </row>
    <row r="87" spans="1:5" ht="36" x14ac:dyDescent="0.25">
      <c r="A87" s="46" t="s">
        <v>288</v>
      </c>
      <c r="B87" s="59" t="s">
        <v>10</v>
      </c>
      <c r="C87" s="29" t="s">
        <v>227</v>
      </c>
      <c r="D87" s="47" t="s">
        <v>2</v>
      </c>
      <c r="E87" s="146">
        <v>0.1109</v>
      </c>
    </row>
    <row r="88" spans="1:5" ht="36" x14ac:dyDescent="0.25">
      <c r="A88" s="46" t="s">
        <v>289</v>
      </c>
      <c r="B88" s="59" t="s">
        <v>11</v>
      </c>
      <c r="C88" s="29" t="s">
        <v>227</v>
      </c>
      <c r="D88" s="47" t="s">
        <v>12</v>
      </c>
      <c r="E88" s="58">
        <v>1.663</v>
      </c>
    </row>
    <row r="89" spans="1:5" ht="18" x14ac:dyDescent="0.25">
      <c r="A89" s="100"/>
      <c r="B89" s="100"/>
      <c r="C89" s="101"/>
      <c r="D89" s="102"/>
      <c r="E89" s="93"/>
    </row>
    <row r="90" spans="1:5" ht="57" x14ac:dyDescent="0.25">
      <c r="A90" s="46" t="s">
        <v>290</v>
      </c>
      <c r="B90" s="59" t="s">
        <v>90</v>
      </c>
      <c r="C90" s="26" t="s">
        <v>450</v>
      </c>
      <c r="D90" s="51" t="s">
        <v>114</v>
      </c>
      <c r="E90" s="58" t="s">
        <v>66</v>
      </c>
    </row>
    <row r="91" spans="1:5" ht="38.25" x14ac:dyDescent="0.25">
      <c r="A91" s="46" t="s">
        <v>291</v>
      </c>
      <c r="B91" s="59" t="s">
        <v>155</v>
      </c>
      <c r="C91" s="21"/>
      <c r="D91" s="46"/>
      <c r="E91" s="144" t="s">
        <v>354</v>
      </c>
    </row>
    <row r="92" spans="1:5" ht="54" x14ac:dyDescent="0.25">
      <c r="A92" s="46" t="s">
        <v>292</v>
      </c>
      <c r="B92" s="59" t="s">
        <v>207</v>
      </c>
      <c r="C92" s="30" t="s">
        <v>156</v>
      </c>
      <c r="D92" s="51" t="s">
        <v>114</v>
      </c>
      <c r="E92" s="58" t="s">
        <v>28</v>
      </c>
    </row>
    <row r="93" spans="1:5" ht="54" x14ac:dyDescent="0.25">
      <c r="A93" s="46" t="s">
        <v>293</v>
      </c>
      <c r="B93" s="59" t="s">
        <v>157</v>
      </c>
      <c r="C93" s="30" t="s">
        <v>158</v>
      </c>
      <c r="D93" s="51" t="s">
        <v>114</v>
      </c>
      <c r="E93" s="58" t="s">
        <v>67</v>
      </c>
    </row>
    <row r="94" spans="1:5" ht="54" x14ac:dyDescent="0.25">
      <c r="A94" s="46" t="s">
        <v>294</v>
      </c>
      <c r="B94" s="59" t="s">
        <v>451</v>
      </c>
      <c r="C94" s="30" t="s">
        <v>208</v>
      </c>
      <c r="D94" s="51" t="s">
        <v>114</v>
      </c>
      <c r="E94" s="58" t="s">
        <v>28</v>
      </c>
    </row>
    <row r="95" spans="1:5" ht="54" x14ac:dyDescent="0.25">
      <c r="A95" s="46" t="s">
        <v>295</v>
      </c>
      <c r="B95" s="59" t="s">
        <v>452</v>
      </c>
      <c r="C95" s="30" t="s">
        <v>209</v>
      </c>
      <c r="D95" s="51" t="s">
        <v>114</v>
      </c>
      <c r="E95" s="58" t="s">
        <v>28</v>
      </c>
    </row>
    <row r="96" spans="1:5" ht="54" x14ac:dyDescent="0.25">
      <c r="A96" s="46" t="s">
        <v>296</v>
      </c>
      <c r="B96" s="59" t="s">
        <v>159</v>
      </c>
      <c r="C96" s="21"/>
      <c r="D96" s="51" t="s">
        <v>114</v>
      </c>
      <c r="E96" s="58" t="s">
        <v>28</v>
      </c>
    </row>
    <row r="97" spans="1:5" ht="85.5" x14ac:dyDescent="0.25">
      <c r="A97" s="46" t="s">
        <v>297</v>
      </c>
      <c r="B97" s="59" t="s">
        <v>88</v>
      </c>
      <c r="C97" s="30" t="s">
        <v>453</v>
      </c>
      <c r="D97" s="51" t="s">
        <v>114</v>
      </c>
      <c r="E97" s="58" t="s">
        <v>28</v>
      </c>
    </row>
    <row r="98" spans="1:5" ht="36" x14ac:dyDescent="0.25">
      <c r="A98" s="46" t="s">
        <v>298</v>
      </c>
      <c r="B98" s="59" t="s">
        <v>9</v>
      </c>
      <c r="C98" s="26"/>
      <c r="D98" s="51" t="s">
        <v>114</v>
      </c>
      <c r="E98" s="58" t="s">
        <v>28</v>
      </c>
    </row>
    <row r="99" spans="1:5" ht="42.75" x14ac:dyDescent="0.25">
      <c r="A99" s="46" t="s">
        <v>299</v>
      </c>
      <c r="B99" s="59" t="s">
        <v>454</v>
      </c>
      <c r="C99" s="30" t="s">
        <v>210</v>
      </c>
      <c r="D99" s="51" t="s">
        <v>114</v>
      </c>
      <c r="E99" s="58" t="s">
        <v>28</v>
      </c>
    </row>
    <row r="100" spans="1:5" ht="23.25" x14ac:dyDescent="0.25">
      <c r="A100" s="90" t="s">
        <v>226</v>
      </c>
      <c r="B100" s="100"/>
      <c r="C100" s="103"/>
      <c r="D100" s="104"/>
      <c r="E100" s="93"/>
    </row>
    <row r="101" spans="1:5" ht="153" x14ac:dyDescent="0.25">
      <c r="A101" s="46" t="s">
        <v>300</v>
      </c>
      <c r="B101" s="59" t="s">
        <v>100</v>
      </c>
      <c r="C101" s="27" t="s">
        <v>455</v>
      </c>
      <c r="D101" s="46"/>
      <c r="E101" s="58" t="s">
        <v>496</v>
      </c>
    </row>
    <row r="102" spans="1:5" ht="38.25" x14ac:dyDescent="0.25">
      <c r="A102" s="46" t="s">
        <v>301</v>
      </c>
      <c r="B102" s="42" t="s">
        <v>109</v>
      </c>
      <c r="C102" s="29" t="s">
        <v>107</v>
      </c>
      <c r="D102" s="46"/>
      <c r="E102" s="58" t="s">
        <v>497</v>
      </c>
    </row>
    <row r="103" spans="1:5" ht="51" x14ac:dyDescent="0.25">
      <c r="A103" s="46" t="s">
        <v>302</v>
      </c>
      <c r="B103" s="42" t="s">
        <v>212</v>
      </c>
      <c r="C103" s="12"/>
      <c r="D103" s="46" t="s">
        <v>116</v>
      </c>
      <c r="E103" s="144" t="s">
        <v>355</v>
      </c>
    </row>
    <row r="104" spans="1:5" ht="127.5" x14ac:dyDescent="0.25">
      <c r="A104" s="46" t="s">
        <v>303</v>
      </c>
      <c r="B104" s="42" t="s">
        <v>213</v>
      </c>
      <c r="C104" s="29" t="s">
        <v>211</v>
      </c>
      <c r="D104" s="46" t="s">
        <v>16</v>
      </c>
      <c r="E104" s="144" t="s">
        <v>356</v>
      </c>
    </row>
    <row r="105" spans="1:5" ht="140.25" x14ac:dyDescent="0.25">
      <c r="A105" s="46" t="s">
        <v>304</v>
      </c>
      <c r="B105" s="59" t="s">
        <v>110</v>
      </c>
      <c r="C105" s="29" t="s">
        <v>111</v>
      </c>
      <c r="D105" s="46"/>
      <c r="E105" s="58" t="s">
        <v>68</v>
      </c>
    </row>
    <row r="106" spans="1:5" ht="54" x14ac:dyDescent="0.25">
      <c r="A106" s="46" t="s">
        <v>305</v>
      </c>
      <c r="B106" s="59" t="s">
        <v>214</v>
      </c>
      <c r="C106" s="29"/>
      <c r="D106" s="46"/>
      <c r="E106" s="58">
        <v>4</v>
      </c>
    </row>
    <row r="107" spans="1:5" ht="72" x14ac:dyDescent="0.25">
      <c r="A107" s="46" t="s">
        <v>306</v>
      </c>
      <c r="B107" s="59" t="s">
        <v>456</v>
      </c>
      <c r="C107" s="29" t="s">
        <v>113</v>
      </c>
      <c r="D107" s="46" t="s">
        <v>114</v>
      </c>
      <c r="E107" s="58" t="s">
        <v>69</v>
      </c>
    </row>
    <row r="108" spans="1:5" ht="165.75" x14ac:dyDescent="0.25">
      <c r="A108" s="46" t="s">
        <v>307</v>
      </c>
      <c r="B108" s="59" t="s">
        <v>115</v>
      </c>
      <c r="C108" s="27" t="s">
        <v>215</v>
      </c>
      <c r="D108" s="46"/>
      <c r="E108" s="144" t="s">
        <v>357</v>
      </c>
    </row>
    <row r="109" spans="1:5" ht="72" x14ac:dyDescent="0.25">
      <c r="A109" s="46" t="s">
        <v>308</v>
      </c>
      <c r="B109" s="59" t="s">
        <v>89</v>
      </c>
      <c r="C109" s="29"/>
      <c r="D109" s="46" t="s">
        <v>16</v>
      </c>
      <c r="E109" s="58" t="s">
        <v>498</v>
      </c>
    </row>
    <row r="110" spans="1:5" ht="72" x14ac:dyDescent="0.25">
      <c r="A110" s="46" t="s">
        <v>309</v>
      </c>
      <c r="B110" s="59" t="s">
        <v>123</v>
      </c>
      <c r="C110" s="29"/>
      <c r="D110" s="46" t="s">
        <v>16</v>
      </c>
      <c r="E110" s="58" t="s">
        <v>499</v>
      </c>
    </row>
    <row r="111" spans="1:5" ht="140.25" x14ac:dyDescent="0.25">
      <c r="A111" s="46" t="s">
        <v>310</v>
      </c>
      <c r="B111" s="59" t="s">
        <v>122</v>
      </c>
      <c r="C111" s="28"/>
      <c r="D111" s="46" t="s">
        <v>16</v>
      </c>
      <c r="E111" s="144" t="s">
        <v>358</v>
      </c>
    </row>
    <row r="112" spans="1:5" ht="63.75" x14ac:dyDescent="0.25">
      <c r="A112" s="46" t="s">
        <v>311</v>
      </c>
      <c r="B112" s="59" t="s">
        <v>117</v>
      </c>
      <c r="C112" s="29"/>
      <c r="D112" s="46" t="s">
        <v>116</v>
      </c>
      <c r="E112" s="58" t="s">
        <v>70</v>
      </c>
    </row>
    <row r="113" spans="1:5" ht="72" x14ac:dyDescent="0.25">
      <c r="A113" s="46" t="s">
        <v>312</v>
      </c>
      <c r="B113" s="63" t="s">
        <v>216</v>
      </c>
      <c r="C113" s="28"/>
      <c r="D113" s="46" t="s">
        <v>116</v>
      </c>
      <c r="E113" s="58" t="s">
        <v>135</v>
      </c>
    </row>
    <row r="114" spans="1:5" ht="23.25" x14ac:dyDescent="0.25">
      <c r="A114" s="90" t="s">
        <v>220</v>
      </c>
      <c r="B114" s="100"/>
      <c r="C114" s="103"/>
      <c r="D114" s="104"/>
      <c r="E114" s="93"/>
    </row>
    <row r="115" spans="1:5" ht="36" x14ac:dyDescent="0.25">
      <c r="A115" s="46" t="s">
        <v>457</v>
      </c>
      <c r="B115" s="63" t="s">
        <v>161</v>
      </c>
      <c r="C115" s="29" t="s">
        <v>217</v>
      </c>
      <c r="D115" s="52"/>
      <c r="E115" s="58" t="s">
        <v>28</v>
      </c>
    </row>
    <row r="116" spans="1:5" ht="54" x14ac:dyDescent="0.25">
      <c r="A116" s="46" t="s">
        <v>458</v>
      </c>
      <c r="B116" s="59" t="s">
        <v>160</v>
      </c>
      <c r="C116" s="21"/>
      <c r="D116" s="46" t="s">
        <v>13</v>
      </c>
      <c r="E116" s="58" t="s">
        <v>28</v>
      </c>
    </row>
    <row r="117" spans="1:5" ht="85.5" x14ac:dyDescent="0.25">
      <c r="A117" s="46" t="s">
        <v>313</v>
      </c>
      <c r="B117" s="59" t="s">
        <v>162</v>
      </c>
      <c r="C117" s="29" t="s">
        <v>459</v>
      </c>
      <c r="D117" s="46" t="s">
        <v>2</v>
      </c>
      <c r="E117" s="58" t="s">
        <v>71</v>
      </c>
    </row>
    <row r="118" spans="1:5" ht="99.75" x14ac:dyDescent="0.25">
      <c r="A118" s="46" t="s">
        <v>314</v>
      </c>
      <c r="B118" s="59" t="s">
        <v>163</v>
      </c>
      <c r="C118" s="30" t="s">
        <v>460</v>
      </c>
      <c r="D118" s="46" t="s">
        <v>164</v>
      </c>
      <c r="E118" s="58" t="s">
        <v>72</v>
      </c>
    </row>
    <row r="119" spans="1:5" ht="54" x14ac:dyDescent="0.25">
      <c r="A119" s="46" t="s">
        <v>315</v>
      </c>
      <c r="B119" s="59" t="s">
        <v>218</v>
      </c>
      <c r="C119" s="30" t="s">
        <v>137</v>
      </c>
      <c r="D119" s="47" t="s">
        <v>14</v>
      </c>
      <c r="E119" s="75" t="s">
        <v>73</v>
      </c>
    </row>
    <row r="120" spans="1:5" ht="57" x14ac:dyDescent="0.25">
      <c r="A120" s="46" t="s">
        <v>316</v>
      </c>
      <c r="B120" s="59" t="s">
        <v>165</v>
      </c>
      <c r="C120" s="30" t="s">
        <v>138</v>
      </c>
      <c r="D120" s="47" t="s">
        <v>14</v>
      </c>
      <c r="E120" s="58" t="s">
        <v>74</v>
      </c>
    </row>
    <row r="121" spans="1:5" ht="23.25" x14ac:dyDescent="0.25">
      <c r="A121" s="90" t="s">
        <v>219</v>
      </c>
      <c r="B121" s="100"/>
      <c r="C121" s="101"/>
      <c r="D121" s="102"/>
      <c r="E121" s="93"/>
    </row>
    <row r="122" spans="1:5" ht="18" x14ac:dyDescent="0.25">
      <c r="A122" s="46" t="s">
        <v>317</v>
      </c>
      <c r="B122" s="59" t="s">
        <v>15</v>
      </c>
      <c r="C122" s="29" t="s">
        <v>139</v>
      </c>
      <c r="D122" s="46"/>
      <c r="E122" s="58" t="s">
        <v>28</v>
      </c>
    </row>
    <row r="123" spans="1:5" ht="57" x14ac:dyDescent="0.25">
      <c r="A123" s="46" t="s">
        <v>318</v>
      </c>
      <c r="B123" s="63" t="s">
        <v>17</v>
      </c>
      <c r="C123" s="30" t="s">
        <v>461</v>
      </c>
      <c r="D123" s="47"/>
      <c r="E123" s="58" t="s">
        <v>28</v>
      </c>
    </row>
    <row r="124" spans="1:5" ht="57" x14ac:dyDescent="0.25">
      <c r="A124" s="46" t="s">
        <v>319</v>
      </c>
      <c r="B124" s="63" t="s">
        <v>166</v>
      </c>
      <c r="C124" s="30" t="s">
        <v>462</v>
      </c>
      <c r="D124" s="47"/>
      <c r="E124" s="58" t="s">
        <v>28</v>
      </c>
    </row>
    <row r="125" spans="1:5" ht="42.75" x14ac:dyDescent="0.25">
      <c r="A125" s="46" t="s">
        <v>320</v>
      </c>
      <c r="B125" s="63" t="s">
        <v>167</v>
      </c>
      <c r="C125" s="30" t="s">
        <v>463</v>
      </c>
      <c r="D125" s="47"/>
      <c r="E125" s="58" t="s">
        <v>28</v>
      </c>
    </row>
    <row r="126" spans="1:5" ht="54" x14ac:dyDescent="0.25">
      <c r="A126" s="46" t="s">
        <v>321</v>
      </c>
      <c r="B126" s="63" t="s">
        <v>18</v>
      </c>
      <c r="C126" s="26" t="s">
        <v>79</v>
      </c>
      <c r="D126" s="47"/>
      <c r="E126" s="58" t="s">
        <v>28</v>
      </c>
    </row>
    <row r="127" spans="1:5" ht="54" x14ac:dyDescent="0.25">
      <c r="A127" s="46" t="s">
        <v>322</v>
      </c>
      <c r="B127" s="59" t="s">
        <v>19</v>
      </c>
      <c r="C127" s="30" t="s">
        <v>464</v>
      </c>
      <c r="D127" s="46"/>
      <c r="E127" s="58" t="s">
        <v>28</v>
      </c>
    </row>
    <row r="128" spans="1:5" ht="255" x14ac:dyDescent="0.25">
      <c r="A128" s="46" t="s">
        <v>323</v>
      </c>
      <c r="B128" s="59" t="s">
        <v>21</v>
      </c>
      <c r="C128" s="26" t="s">
        <v>79</v>
      </c>
      <c r="D128" s="46"/>
      <c r="E128" s="58" t="s">
        <v>75</v>
      </c>
    </row>
    <row r="129" spans="1:5" ht="42.75" x14ac:dyDescent="0.25">
      <c r="A129" s="46" t="s">
        <v>324</v>
      </c>
      <c r="B129" s="59" t="s">
        <v>20</v>
      </c>
      <c r="C129" s="26" t="s">
        <v>221</v>
      </c>
      <c r="D129" s="46"/>
      <c r="E129" s="58" t="s">
        <v>76</v>
      </c>
    </row>
    <row r="130" spans="1:5" ht="38.25" x14ac:dyDescent="0.25">
      <c r="A130" s="46" t="s">
        <v>325</v>
      </c>
      <c r="B130" s="59" t="s">
        <v>22</v>
      </c>
      <c r="C130" s="26"/>
      <c r="D130" s="46"/>
      <c r="E130" s="58" t="s">
        <v>77</v>
      </c>
    </row>
    <row r="131" spans="1:5" x14ac:dyDescent="0.25">
      <c r="B131" s="150"/>
    </row>
  </sheetData>
  <mergeCells count="5"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Formulár</vt:lpstr>
      <vt:lpstr>Vzorový projekt SSC</vt:lpstr>
      <vt:lpstr>Vzorový projekt NDS</vt:lpstr>
      <vt:lpstr>Vzorový projekt ZSSK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Luciakova Lucia</cp:lastModifiedBy>
  <cp:lastPrinted>2018-02-15T09:41:01Z</cp:lastPrinted>
  <dcterms:created xsi:type="dcterms:W3CDTF">2017-09-14T20:51:18Z</dcterms:created>
  <dcterms:modified xsi:type="dcterms:W3CDTF">2023-01-16T06:41:56Z</dcterms:modified>
</cp:coreProperties>
</file>