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Man_FEU\AE00 - SRP\Komunikacia\WEB OPII\Kovalčíkoviny\Formuláre od prijímateľov\07_2022_aktualizácie\NDS\"/>
    </mc:Choice>
  </mc:AlternateContent>
  <bookViews>
    <workbookView xWindow="0" yWindow="0" windowWidth="21288" windowHeight="8952"/>
  </bookViews>
  <sheets>
    <sheet name="R3 Tvrdošín - Nižn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97" i="1" l="1"/>
  <c r="E41" i="1"/>
  <c r="E40" i="1"/>
  <c r="E39" i="1"/>
  <c r="E38" i="1"/>
  <c r="E35" i="1"/>
</calcChain>
</file>

<file path=xl/sharedStrings.xml><?xml version="1.0" encoding="utf-8"?>
<sst xmlns="http://schemas.openxmlformats.org/spreadsheetml/2006/main" count="501" uniqueCount="424">
  <si>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</si>
  <si>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</si>
  <si>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</si>
  <si>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</si>
  <si>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</si>
  <si>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</si>
  <si>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</si>
  <si>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</si>
  <si>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</si>
  <si>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</si>
  <si>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</si>
  <si>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</si>
  <si>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</si>
  <si>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</si>
  <si>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</si>
  <si>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</si>
  <si>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</si>
  <si>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</si>
  <si>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</si>
  <si>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</si>
  <si>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</si>
  <si>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</si>
  <si>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</si>
  <si>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</si>
  <si>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</si>
  <si>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</si>
  <si>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</si>
  <si>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</si>
  <si>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</si>
  <si>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</si>
  <si>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</si>
  <si>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</si>
  <si>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</si>
  <si>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</si>
  <si>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</si>
  <si>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</si>
  <si>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</si>
  <si>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</si>
  <si>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</si>
  <si>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</si>
  <si>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>Posudzované varianty iných riešení dopravných problémov</t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</si>
  <si>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</si>
  <si>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</si>
  <si>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</si>
  <si>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</si>
  <si>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</si>
  <si>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</si>
  <si>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</si>
  <si>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</si>
  <si>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</si>
  <si>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</si>
  <si>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</si>
  <si>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</si>
  <si>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</si>
  <si>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</si>
  <si>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</si>
  <si>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</si>
  <si>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</si>
  <si>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</si>
  <si>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</si>
  <si>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</si>
  <si>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</si>
  <si>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</si>
  <si>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</si>
  <si>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</si>
  <si>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</si>
  <si>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</si>
  <si>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</si>
  <si>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</si>
  <si>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</si>
  <si>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</si>
  <si>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</si>
  <si>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</si>
  <si>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</si>
  <si>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</si>
  <si>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</si>
  <si>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</si>
  <si>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</si>
  <si>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</si>
  <si>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</si>
  <si>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</si>
  <si>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</si>
  <si>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</si>
  <si>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</si>
  <si>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</si>
  <si>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</si>
  <si>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</si>
  <si>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</si>
  <si>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</si>
  <si>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</si>
  <si>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</si>
  <si>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</si>
  <si>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</si>
  <si>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</si>
  <si>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</si>
  <si>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</si>
  <si>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</si>
  <si>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</si>
  <si>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</si>
  <si>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</si>
  <si>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</si>
  <si>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</si>
  <si>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</si>
  <si>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</si>
  <si>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</si>
  <si>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</si>
  <si>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</si>
  <si>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</si>
  <si>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</si>
  <si>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</si>
  <si>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</si>
  <si>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</si>
  <si>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</si>
  <si>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</si>
  <si>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</si>
  <si>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</si>
  <si>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</si>
  <si>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</si>
  <si>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</si>
  <si>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</si>
  <si>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</si>
  <si>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</si>
  <si>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</si>
  <si>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</si>
  <si>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</si>
  <si>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</si>
  <si>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</si>
  <si>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</si>
  <si>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</si>
  <si>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</si>
  <si>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</si>
  <si>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</si>
  <si>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</si>
  <si>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</si>
  <si>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</si>
  <si>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</si>
  <si>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</si>
  <si>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</si>
  <si>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</si>
  <si>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</si>
  <si>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</si>
  <si>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</si>
  <si>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</si>
  <si>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</si>
  <si>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</si>
  <si>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</si>
  <si>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</si>
  <si>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</si>
  <si>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</si>
  <si>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</si>
  <si>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</si>
  <si>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</si>
  <si>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</si>
  <si>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</si>
  <si>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</si>
  <si>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</si>
  <si>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</si>
  <si>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</si>
  <si>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</si>
  <si>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</si>
  <si>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</si>
  <si>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</si>
  <si>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</si>
  <si>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</si>
  <si>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</si>
  <si>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</si>
  <si>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</si>
  <si>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</si>
  <si>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</si>
  <si>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</si>
  <si>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</si>
  <si>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</si>
  <si>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</si>
  <si>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</si>
  <si>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</si>
  <si>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</si>
  <si>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</si>
  <si>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</si>
  <si>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</si>
  <si>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</si>
  <si>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</si>
  <si>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</si>
  <si>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</si>
  <si>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</si>
  <si>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</si>
  <si>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</si>
  <si>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</si>
  <si>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</si>
  <si>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</si>
  <si>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</si>
  <si>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</si>
  <si>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</si>
  <si>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</si>
  <si>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</si>
  <si>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</si>
  <si>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</si>
  <si>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</si>
  <si>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</si>
  <si>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</si>
  <si>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</si>
  <si>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</si>
  <si>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</si>
  <si>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</si>
  <si>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</si>
  <si>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</si>
  <si>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</si>
  <si>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</si>
  <si>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</si>
  <si>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</si>
  <si>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</si>
  <si>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</si>
  <si>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</si>
  <si>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</si>
  <si>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</si>
  <si>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</si>
  <si>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</si>
  <si>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</si>
  <si>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</si>
  <si>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</si>
  <si>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</si>
  <si>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</si>
  <si>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</si>
  <si>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</si>
  <si>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</si>
  <si>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</si>
  <si>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</si>
  <si>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</si>
  <si>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</si>
  <si>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</si>
  <si>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</si>
  <si>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</si>
  <si>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</si>
  <si>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</si>
  <si>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</si>
  <si>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</si>
  <si>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</si>
  <si>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</si>
  <si>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</si>
  <si>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</si>
  <si>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</si>
  <si>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</si>
  <si>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</si>
  <si>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</si>
  <si>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</si>
  <si>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</si>
  <si>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</si>
  <si>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</si>
  <si>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</si>
  <si>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</si>
  <si>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</si>
  <si>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</si>
  <si>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</si>
  <si>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</si>
  <si>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</si>
  <si>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</si>
  <si>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</si>
  <si>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</si>
  <si>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</si>
  <si>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</si>
  <si>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</si>
  <si>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</si>
  <si>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</si>
  <si>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</si>
  <si>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</si>
  <si>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</si>
  <si>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</si>
  <si>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</si>
  <si>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</si>
  <si>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</si>
  <si>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</si>
  <si>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</si>
  <si>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</si>
  <si>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</si>
  <si>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</si>
  <si>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</si>
  <si>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</si>
  <si>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</si>
  <si>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</si>
  <si>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</si>
  <si>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</si>
  <si>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</si>
  <si>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</si>
  <si>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</si>
  <si>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</si>
  <si>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</si>
  <si>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</si>
  <si>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</si>
  <si>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</si>
  <si>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</si>
  <si>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</si>
  <si>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</si>
  <si>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</si>
  <si>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</si>
  <si>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</si>
  <si>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</si>
  <si>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</si>
  <si>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</si>
  <si>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</si>
  <si>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</si>
  <si>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</si>
  <si>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</si>
  <si>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</si>
  <si>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</si>
  <si>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</si>
  <si>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</si>
  <si>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</si>
  <si>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</si>
  <si>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</si>
  <si>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</si>
  <si>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</si>
  <si>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</si>
  <si>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</si>
  <si>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</si>
  <si>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</si>
  <si>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</si>
  <si>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</si>
  <si>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</si>
  <si>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</si>
  <si>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</si>
  <si>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</si>
  <si>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</si>
  <si>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</si>
  <si>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</si>
  <si>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</si>
  <si>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</si>
  <si>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</si>
  <si>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</si>
  <si>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</si>
  <si>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</si>
  <si>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</si>
  <si>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>Zemné práce - výkopy a výruby spolu</t>
  </si>
  <si>
    <t>Očakávaná úspora času pre nákladné vozidlá/ vlaky nákladnej dopravy</t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</si>
  <si>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</si>
  <si>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</si>
  <si>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</si>
  <si>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</si>
  <si>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</si>
  <si>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</si>
  <si>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</si>
  <si>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</si>
  <si>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</si>
  <si>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</si>
  <si>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</si>
  <si>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 xml:space="preserve"> </t>
  </si>
  <si>
    <t>Výstavba úseku rýchlostnej cesty R3 v dĺžke 5,580 km</t>
  </si>
  <si>
    <t xml:space="preserve">V Správe o hodnotení z 08/2006 bol posudzovaný len 1 variant  (červený) v úseku R3 Tvrdošín - Nižná, ktorý bol potvrdený aj v  Štúdii realizovateľnosti R3 Tvrdošín - Križovatka D1 z 09/2015 </t>
  </si>
  <si>
    <t>Presmerovanie tranzitnej dopravy mimo intravilán mesta Tvrdošín prinesie zvýšenie bezpečnosti, plynulosti a hospodárnosti cestnej premávky v danom úseku oproti dnešnému vedeniu premávky po jestvujúcej ceste I/59, skrátenie cestovných časov, odstránenie bodových vád (menej kolíznych miest), zníženie počtu nehôd, zlepšenie životných podmienok obyvateľov v tejto lokalite (menej hluku, otrasov, prašnosti, kongescií), zlepšenie ekologických podmienok (menej emisií výfukových plynov) v meste Tvrdošín (najmä v zastavanom území).</t>
  </si>
  <si>
    <t>100:0</t>
  </si>
  <si>
    <t>R11,5/100 (polovičný profil z plánovanej R24,5/100)</t>
  </si>
  <si>
    <t>2-pruh, polovičný profil</t>
  </si>
  <si>
    <t>9/2</t>
  </si>
  <si>
    <t>1 377 m, 25%</t>
  </si>
  <si>
    <t>304 m</t>
  </si>
  <si>
    <t>11/2</t>
  </si>
  <si>
    <t>veľmi zlý, zlý</t>
  </si>
  <si>
    <t>-</t>
  </si>
  <si>
    <t>betónové 1079 m, oceľové 10 241 m</t>
  </si>
  <si>
    <t>776 m zárubných múrov + oporné múry (v rámci cestných objektov)</t>
  </si>
  <si>
    <t>SO 110 Úprava súčasnej cesty I/59 v križovatke Nižná - sever - úprava jestvujúcej cesty I/59 spolu s okružnou križovatkou (časť stavby 104) zaistí
prepojenie cestnej siete s novobudovaným privádzačom (časť stavby 105) a rýchlostnou
cestou R3</t>
  </si>
  <si>
    <t xml:space="preserve">DP 9/2014 aktualizácia 11/2016 </t>
  </si>
  <si>
    <t>SP z 16.07.2012 (predĺžené v r. 2015 a 2018)</t>
  </si>
  <si>
    <t>stavba vo výstavbe</t>
  </si>
  <si>
    <t>7 754 voz/24 hod. z toho 2 165 nad 3,5t</t>
  </si>
  <si>
    <t>N/A</t>
  </si>
  <si>
    <t>119 895 670 € z toho rezerva 9 954 270 € (CÚ 4Q. 2008)</t>
  </si>
  <si>
    <t>Protokol o vykonaní štátnej expertízy č. 27/2009</t>
  </si>
  <si>
    <t>Príprava 1 706 098 €, MPV 5 469 424 €, k 31.10.2021</t>
  </si>
  <si>
    <t>Príprava 1 077 470 €, MPV 205 018 €, k 31.10.2021</t>
  </si>
  <si>
    <t>Súčasťou stavby nie je odpočívadlo ani stredisko údržby</t>
  </si>
  <si>
    <t>54 244 834,83 € bez DPH</t>
  </si>
  <si>
    <t>27 mesiacov</t>
  </si>
  <si>
    <t>822 dní, t.j 27 mesiacov podľa ZoD</t>
  </si>
  <si>
    <t>https://www.ndsas.sk/stavby/studie-realizovatelnosti?feasibility_study_list%5Broute%5D=7</t>
  </si>
  <si>
    <t>https://www.enviroportal.sk/sk_SK/eia/detail/rychlostna-cesta-r3-tvrdosin-nizna-nad-oravou</t>
  </si>
  <si>
    <t>https://www.mfsr.sk/files/archiv/uhp/3370/76/r3_tvrdosin_nizna_vfm_170620_clean.pdf</t>
  </si>
  <si>
    <t>https://www.crz.gov.sk/zmluva/5537122/</t>
  </si>
  <si>
    <t>Žilinský kraj, okres Tvrdošín, k.ú. Nižná nad Oravou, Krásna Hôrka a Tvrdošín</t>
  </si>
  <si>
    <t>Cieľom výstavby úseku R3 Tvrdošín - Nižná nad Oravou (ako súčasť úseku Tvrdošín - Horná Lehota a koridoru
R3 na Orave) je odľahčiť cestnú premávku v zastavanom území mesta Tvrdošín od tranzitnej dopravy, odstránenie bodových vád v cestnej sieti, skrátenie cestovných časov, zníženie negatívnych vplyvov dopravy na obyvateľov voči súčasnému stavu.</t>
  </si>
  <si>
    <t>Výstavba úseku rýchlostnej cesty R3 v dĺžke 5,58 km, ktorý výrazne odľahčí  mesto Tvrdošín od tranzitnej dopravy</t>
  </si>
  <si>
    <t>údaj zo ŠE</t>
  </si>
  <si>
    <t>94 317 430 € bez DPH</t>
  </si>
  <si>
    <t>R3 Tvrdošín - Nižná</t>
  </si>
  <si>
    <t>užšia súťaž</t>
  </si>
  <si>
    <t xml:space="preserve">žiadosť o účasť: 05.09.2017 / 20.09.2017
predkladanie ponúk: 06.03.2018
</t>
  </si>
  <si>
    <t xml:space="preserve">predkladanie žiadosti o účasť: 31/46
predkladanie ponúk: 48 
</t>
  </si>
  <si>
    <t>cena</t>
  </si>
  <si>
    <t>žiadosti o účasť: 13
predložené ponuky: 8</t>
  </si>
  <si>
    <t xml:space="preserve">PHZ: 74 979 572,31
rozpätie cien: 59 398 252,37 - 72 381 000,00 </t>
  </si>
  <si>
    <t xml:space="preserve">1/ Skupina dodávateľov:
1. DÚHA, a.s., Prievozská 4D, 821 09 Bratislava
2. Impresa di Costruzioni Ing. E. Mantovani S.p.A., Viale Ancona 26, 301 72 Benátky, Taliansko
3. OBEROSLER CAV. PIETRO S.R.L.,, Via Brunico 18/B, 39030 San Lorenzo Di Sebato, Taliansko,
vylúčená podľa § 40 ods. 6 písm. i) zákona č. 343/2015 Z. z. o verejnom obstarávaní a o zmene a doplnení niektorých zákonov v znení neskorších predpisov (ďalej len „zákon o verejnom obstarávaní“)
2/ ALDESA CONSTRUCCIONES POLSKA SPÓLKA Z OGRANICZONA ODPOWIEDZIALNOSCIA, ul. POSTEPU, nr 18, 02-676 Warszawa, Poľsko
záujemca vylúčený podľa § 40 ods. 6 písm. i) zákon o verejnom obstarávaní.
3/ Združenie „AKTOR &amp; SLOV-VIA Rýchlostná cesta R3 Tvrdošín – Nižná nad Oravou“:
1. AKTOR ATE, odštepný závod v Českej republike, Rytířska 534/13, Staré město, 110 00 
Praha 1,
2. SLOV-VIA, s.r.o., Nám. Sv. Egídia 42/97, 058 01 Poprad,
vylúčené podľa § 40 ods. 6 písm. a) zákona o verejnom obstarávaní
4/ Združenie R3 Tvrdošín:
1. STRABAG s.r.o., Mlynské Nivy 61/A, 825 18 Bratislava
2. DOPRASTAV, a.s., Drieňová 27, 826 56 Bratislava
3. EUROVIA SK, a.s., Osloboditeľov 66, 040 17 Košice
vylúčený podľa § 53 ods. 5 písm. c) bod 2 zákona č. 343/2015 Z. z. o verejnom obstarávaní a o zmene a doplnení niektorých zákonov v znení neskorších predpisov (ďalej len „zákon o verejnom obstarávaní“)
5/   Skupina dodávateľov:
1. HASTRA, s.r.o., Dolné Rudiny 2/3528, 010 01 Žilina
2. CESTY NITRA, a.s., Murgašova 6, 949 78 Nitra
3. Inžinierske stavby, a.s., Priemyselná 6, 042 45 Košice
vylúčený podľa § 53 ods. 5 písm. c) bod 2 zákona o verejnom obstarávaní
6/ Skupina dodávateľov „SKANSKA – R3 Tvrdošín“:
1. Skanska SK, a.s., Krajná 29, 821 04 Bratislava
2. Skanska a.s., Křižíkova 682/34a, Karlín, 186 00 Praha 8, ČR
vylúčený podľa § 53 ods. 5 písm. c) bod 2 zákona o verejnom obstarávaní
7/   Skupina „ICM – VÁHOSTAV – SK – R3“:
1. VÁHOSTAV – SK, a.s., Priemyselná 6, 821 09 Bratislava
2. ICM S.P.A., Viale dell'Industria no. 42, 361 00 Vicenza, Taliansko
vylúčený podľa § 53 ods. 5 písm. a) zákona o verejnom obstarávaní
8/  Skupina dodávateľov:
1. Swietelsky-Slovakia, spol. s r.o., Mokráň záhon 4, 821 04 Bratislava
2. AVA-stav, s.r.o., Puškinova 700/90, 924 01 Galanta
vylúčený podľa § 53 ods. 5 písm. a) zákona o verejnom obstarávaní
9/     Združenie TODINI – CESTY – CEDIS:
1. TODINI COSTRUZIONI GENERALI S.P.A., Via Dei Due Macelli 66, 00187 Rím, Taliansko
2. CESTY SK s.r.o., Mojmírova 8, 040 01 Košice
3. CEDIS s.r.o., Vajnorská 100/A, 831 04 Bratislava
vylúčený podľa § 40 ods. 6 písm. j) zákona o verejnom obstarávaní
10/ Metrostav a.s., Koželužská 2450/4, 180 00 Praha 8 Libeň, ČR
vylúčený podľa § 53 ods. 5 písm. a) zákona o verejnom obstarávaní
</t>
  </si>
  <si>
    <t>otváranie ponúk: 06.03.2018
informácie o výsledku: 08.07.2020
dĺžka trvania v dňoch: 854</t>
  </si>
  <si>
    <t>Z celkových investičných nákladov sú  78 %  odhadované zdroje EÚ, spolufinancovanie 
je 13,7% a  8,3 % sú zdroje ŠR a iné zdroje.</t>
  </si>
  <si>
    <t xml:space="preserve">100 % mýto </t>
  </si>
  <si>
    <t xml:space="preserve">čas cestujúcich 57,76%, spotreba PHM 2,48%, ostatné prevádzkové náklady vozidiel 29,52%, bezpečnosť 2,53%, znečisťujúce látky 1,92%, skleníkové plyny 5,35%, hluk 0,45% </t>
  </si>
  <si>
    <t xml:space="preserve">2 500 - 14 000 voz/24 hod. </t>
  </si>
  <si>
    <t xml:space="preserve">3 500 - 14 000 voz/24hod (r. 2021)
4 000 - 16 500 voz/24hod (r. 2034 bez projektu)
4 000 - 9 000 voz/24hod (r. 2034 s projektom) </t>
  </si>
  <si>
    <t>4 min.</t>
  </si>
  <si>
    <t xml:space="preserve">3,5 min. </t>
  </si>
  <si>
    <t xml:space="preserve">53 788 161 - investičné 
5 864 267 - prevádzkové </t>
  </si>
  <si>
    <t xml:space="preserve"> kontrola na ÚVO prebieha
</t>
  </si>
  <si>
    <t>Zmluva o poskytnutí NFP</t>
  </si>
  <si>
    <r>
      <t>2 ks,</t>
    </r>
    <r>
      <rPr>
        <b/>
        <sz val="11"/>
        <rFont val="Arial"/>
        <family val="2"/>
        <charset val="238"/>
      </rPr>
      <t xml:space="preserve"> SO 212 Most na privádzači</t>
    </r>
    <r>
      <rPr>
        <sz val="11"/>
        <rFont val="Arial"/>
        <family val="2"/>
        <charset val="238"/>
      </rPr>
      <t xml:space="preserve"> (vetvy A) nad poľnou cestou, traťou ŽSR a súč. cestou I/59,</t>
    </r>
    <r>
      <rPr>
        <b/>
        <sz val="11"/>
        <rFont val="Arial"/>
        <family val="2"/>
        <charset val="238"/>
      </rPr>
      <t xml:space="preserve"> SO 221</t>
    </r>
    <r>
      <rPr>
        <sz val="11"/>
        <rFont val="Arial"/>
        <family val="2"/>
        <charset val="238"/>
      </rPr>
      <t xml:space="preserve"> - most nad R3 na poľnej ceste</t>
    </r>
  </si>
  <si>
    <r>
      <t xml:space="preserve">2 ks, </t>
    </r>
    <r>
      <rPr>
        <b/>
        <sz val="11"/>
        <rFont val="Arial"/>
        <family val="2"/>
        <charset val="238"/>
      </rPr>
      <t>MÚK Tvrdošín</t>
    </r>
    <r>
      <rPr>
        <sz val="11"/>
        <rFont val="Arial"/>
        <family val="2"/>
        <charset val="238"/>
      </rPr>
      <t xml:space="preserve"> - čiastočne súčasťou už zrealizovaného nadväzujúceho úseku - R3 Trstená-obchvat, </t>
    </r>
    <r>
      <rPr>
        <b/>
        <sz val="11"/>
        <rFont val="Arial"/>
        <family val="2"/>
        <charset val="238"/>
      </rPr>
      <t>MÚK Nižná</t>
    </r>
    <r>
      <rPr>
        <sz val="11"/>
        <rFont val="Arial"/>
        <family val="2"/>
        <charset val="238"/>
      </rPr>
      <t xml:space="preserve"> - umožňuje pripojenie
rýchlostnej cesty na KÚ na jestvujúcu
cestu I/59 (ponad cestu I/59)</t>
    </r>
  </si>
  <si>
    <r>
      <t>1 ks,</t>
    </r>
    <r>
      <rPr>
        <b/>
        <sz val="11"/>
        <rFont val="Arial"/>
        <family val="2"/>
        <charset val="238"/>
      </rPr>
      <t xml:space="preserve"> SO 104</t>
    </r>
    <r>
      <rPr>
        <sz val="11"/>
        <rFont val="Arial"/>
        <family val="2"/>
        <charset val="238"/>
      </rPr>
      <t xml:space="preserve"> okružná križovatka Nižná - sever</t>
    </r>
  </si>
  <si>
    <t xml:space="preserve">NFP:                          62 050 731,26 € bez DPH
Z toho zdroj EÚ: 85%:  52 743 121,57 € bez DPH
Z toho zdroj ŠR: 15%:    9 307 609,69 € bez DPH
</t>
  </si>
  <si>
    <t>https://www.uvo.gov.sk/vyhladavanie-zakaziek/detail/oznamenia/406635</t>
  </si>
  <si>
    <t>https://crz.gov.sk/zmluva/6115032/</t>
  </si>
  <si>
    <t>https://www.crz.gov.sk/zmluva/5997806/</t>
  </si>
  <si>
    <t>03/2021</t>
  </si>
  <si>
    <t>10/2023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</si>
  <si>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</si>
  <si>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>dĺžka hlavnej trasy - vzdialenosť staničení začiatku a konca úseku</t>
  </si>
  <si>
    <t xml:space="preserve">Kategória novej cesty/ trate </t>
  </si>
  <si>
    <t>zjednodušený prepočet šírka x dĺžka</t>
  </si>
  <si>
    <t>Počet, názvy a staničenia v projekte realizovaných MÚK, orientačný popis polohy</t>
  </si>
  <si>
    <t>Predpokladané termíny získania stavebného povolenia a začatia VO na zhotoviteľa stavebných prác</t>
  </si>
  <si>
    <r>
      <t xml:space="preserve">Očakávaná úspora času pre osobné vozidlá/ vlaky osobnej doprav </t>
    </r>
    <r>
      <rPr>
        <sz val="11"/>
        <color theme="1"/>
        <rFont val="Calibri"/>
        <family val="2"/>
        <charset val="238"/>
        <scheme val="minor"/>
      </rPr>
      <t/>
    </r>
  </si>
  <si>
    <r>
      <t>min. a sek.</t>
    </r>
    <r>
      <rPr>
        <strike/>
        <sz val="10"/>
        <rFont val="Arial"/>
        <family val="2"/>
        <charset val="238"/>
      </rPr>
      <t>, €</t>
    </r>
  </si>
  <si>
    <t xml:space="preserve">Ocenenie úspor času za 30 rokov
</t>
  </si>
  <si>
    <t>pre ZSSK, očakávaný správkový stav</t>
  </si>
  <si>
    <t xml:space="preserve">Predpokladané stavebné náklady,  bez rezervy na nepredvídateľné výdavky </t>
  </si>
  <si>
    <t xml:space="preserve">    z toho náklady na objekty obsluhujúce dlhšiu časť koridoru, nielen samotný úsek</t>
  </si>
  <si>
    <t xml:space="preserve">Termín zverejnenia oznámenia o vyhlásení verejného obstarávania </t>
  </si>
  <si>
    <t xml:space="preserve">Plánované uvedenie do užívania, resp. dodania celého plnenia zmluvy </t>
  </si>
  <si>
    <t>link, ak dodatky a pokyny na zmenu nie sú v CRZ uvedené pri pôvodnej zmluve, uviesť všetky relevantné linky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</si>
</sst>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trike/>
      <sz val="10"/>
      <name val="Arial"/>
      <family val="2"/>
      <charset val="238"/>
    </font>
    <font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vertical="top" wrapText="1"/>
    </xf>
    <xf numFmtId="0" fontId="9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0" xfId="0" applyFont="1" applyBorder="1"/>
    <xf numFmtId="0" fontId="20" fillId="0" borderId="0" xfId="0" applyFont="1"/>
    <xf numFmtId="0" fontId="20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3" fillId="4" borderId="4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49" fontId="1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2" fillId="2" borderId="0" xfId="0" applyFont="1" applyFill="1"/>
    <xf numFmtId="0" fontId="18" fillId="5" borderId="3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2" fontId="0" fillId="0" borderId="0" xfId="0" applyNumberFormat="1" applyBorder="1"/>
    <xf numFmtId="2" fontId="2" fillId="0" borderId="0" xfId="0" applyNumberFormat="1" applyFont="1" applyFill="1" applyBorder="1" applyAlignment="1">
      <alignment horizontal="center"/>
    </xf>
    <xf numFmtId="164" fontId="0" fillId="0" borderId="0" xfId="3" applyFont="1" applyBorder="1"/>
    <xf numFmtId="0" fontId="4" fillId="2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9" fillId="5" borderId="19" xfId="0" applyFont="1" applyFill="1" applyBorder="1" applyAlignment="1">
      <alignment horizontal="left" vertical="center"/>
    </xf>
    <xf numFmtId="0" fontId="2" fillId="5" borderId="10" xfId="0" applyFont="1" applyFill="1" applyBorder="1"/>
    <xf numFmtId="0" fontId="3" fillId="4" borderId="20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22" fillId="4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/>
    </xf>
    <xf numFmtId="9" fontId="12" fillId="2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/>
    <xf numFmtId="3" fontId="12" fillId="2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 wrapText="1"/>
    </xf>
    <xf numFmtId="6" fontId="12" fillId="2" borderId="10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14" fontId="12" fillId="2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 wrapText="1"/>
    </xf>
    <xf numFmtId="14" fontId="12" fillId="2" borderId="10" xfId="0" applyNumberFormat="1" applyFont="1" applyFill="1" applyBorder="1" applyAlignment="1">
      <alignment horizontal="center" vertical="center" wrapText="1"/>
    </xf>
    <xf numFmtId="14" fontId="12" fillId="2" borderId="12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16" fillId="3" borderId="15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/>
    </xf>
    <xf numFmtId="10" fontId="12" fillId="2" borderId="3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/>
    <xf numFmtId="0" fontId="12" fillId="2" borderId="0" xfId="0" applyFont="1" applyFill="1" applyBorder="1"/>
    <xf numFmtId="0" fontId="4" fillId="2" borderId="21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26" fillId="2" borderId="10" xfId="4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center" vertical="top"/>
    </xf>
    <xf numFmtId="0" fontId="12" fillId="2" borderId="14" xfId="0" applyFont="1" applyFill="1" applyBorder="1"/>
  </cellXfs>
  <cellStyles count="5">
    <cellStyle name="Čiarka" xfId="3" builtinId="3"/>
    <cellStyle name="Čiarka 2" xfId="2"/>
    <cellStyle name="Hypertextové prepojenie" xfId="4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z.gov.sk/zmluva/5537122/" TargetMode="External"/><Relationship Id="rId2" Type="http://schemas.openxmlformats.org/officeDocument/2006/relationships/hyperlink" Target="https://www.enviroportal.sk/sk_SK/eia/detail/rychlostna-cesta-r3-tvrdosin-nizna-nad-oravou" TargetMode="External"/><Relationship Id="rId1" Type="http://schemas.openxmlformats.org/officeDocument/2006/relationships/hyperlink" Target="https://www.ndsas.sk/stavby/studie-realizovatelnosti?feasibility_study_list%5Broute%5D=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fsr.sk/files/archiv/uhp/3370/76/r3_tvrdosin_nizna_vfm_170620_cle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40"/>
  <sheetViews>
    <sheetView tabSelected="1" zoomScale="90" zoomScaleNormal="90" workbookViewId="0">
      <pane xSplit="1" ySplit="5" topLeftCell="B128" activePane="bottomRight" state="frozen"/>
      <selection pane="topRight" activeCell="B1" sqref="B1"/>
      <selection pane="bottomLeft" activeCell="A6" sqref="A6"/>
      <selection pane="bottomRight" activeCell="A8" sqref="A8:E131"/>
    </sheetView>
  </sheetViews>
  <sheetFormatPr defaultColWidth="8.6640625" defaultRowHeight="17.399999999999999" x14ac:dyDescent="0.3"/>
  <cols>
    <col min="1" max="1" width="9" style="2" customWidth="1"/>
    <col min="2" max="2" width="44.109375" style="40" customWidth="1"/>
    <col min="3" max="3" width="46" style="20" customWidth="1"/>
    <col min="4" max="4" width="16" style="3" customWidth="1"/>
    <col min="5" max="5" width="58.109375" style="1" customWidth="1"/>
    <col min="6" max="6" width="15.5546875" style="44" customWidth="1"/>
    <col min="7" max="7" width="16.5546875" style="44" customWidth="1"/>
    <col min="8" max="8" width="12.5546875" style="44" bestFit="1" customWidth="1"/>
    <col min="9" max="9" width="13.109375" style="17" bestFit="1" customWidth="1"/>
    <col min="10" max="12" width="8.44140625" style="10" customWidth="1"/>
    <col min="13" max="738" width="8.6640625" style="10"/>
    <col min="739" max="16384" width="8.6640625" style="1"/>
  </cols>
  <sheetData>
    <row r="1" spans="1:738" ht="18.75" customHeight="1" x14ac:dyDescent="0.3">
      <c r="A1" s="4"/>
      <c r="B1" s="40" t="s">
        <v>340</v>
      </c>
      <c r="C1" s="63">
        <v>44545</v>
      </c>
    </row>
    <row r="2" spans="1:738" ht="16.5" customHeight="1" x14ac:dyDescent="0.3">
      <c r="A2" s="5"/>
      <c r="B2" s="40" t="s">
        <v>341</v>
      </c>
      <c r="C2" s="63">
        <v>44741</v>
      </c>
    </row>
    <row r="3" spans="1:738" ht="9.75" customHeight="1" thickBot="1" x14ac:dyDescent="0.35"/>
    <row r="4" spans="1:738" s="36" customFormat="1" ht="18.75" customHeight="1" x14ac:dyDescent="0.35">
      <c r="A4" s="100" t="s">
        <v>255</v>
      </c>
      <c r="B4" s="104" t="s">
        <v>68</v>
      </c>
      <c r="C4" s="104" t="s">
        <v>69</v>
      </c>
      <c r="D4" s="102" t="s">
        <v>24</v>
      </c>
      <c r="E4" s="97" t="s">
        <v>342</v>
      </c>
      <c r="F4" s="35"/>
      <c r="G4" s="35"/>
      <c r="H4" s="35"/>
      <c r="I4" s="34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</row>
    <row r="5" spans="1:738" s="39" customFormat="1" ht="48" customHeight="1" thickBot="1" x14ac:dyDescent="0.4">
      <c r="A5" s="101"/>
      <c r="B5" s="105"/>
      <c r="C5" s="105"/>
      <c r="D5" s="103"/>
      <c r="E5" s="98"/>
      <c r="F5" s="38"/>
      <c r="G5" s="38"/>
      <c r="H5" s="38"/>
      <c r="I5" s="37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</row>
    <row r="6" spans="1:738" s="54" customFormat="1" ht="48" customHeight="1" x14ac:dyDescent="0.25">
      <c r="A6" s="65" t="s">
        <v>139</v>
      </c>
      <c r="B6" s="55"/>
      <c r="C6" s="56"/>
      <c r="D6" s="57"/>
      <c r="E6" s="66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0"/>
      <c r="MQ6" s="50"/>
      <c r="MR6" s="50"/>
      <c r="MS6" s="50"/>
      <c r="MT6" s="50"/>
      <c r="MU6" s="50"/>
      <c r="MV6" s="50"/>
      <c r="MW6" s="50"/>
      <c r="MX6" s="50"/>
      <c r="MY6" s="50"/>
      <c r="MZ6" s="50"/>
      <c r="NA6" s="50"/>
      <c r="NB6" s="50"/>
      <c r="NC6" s="50"/>
      <c r="ND6" s="50"/>
      <c r="NE6" s="50"/>
      <c r="NF6" s="50"/>
      <c r="NG6" s="50"/>
      <c r="NH6" s="50"/>
      <c r="NI6" s="50"/>
      <c r="NJ6" s="50"/>
      <c r="NK6" s="50"/>
      <c r="NL6" s="50"/>
      <c r="NM6" s="50"/>
      <c r="NN6" s="50"/>
      <c r="NO6" s="50"/>
      <c r="NP6" s="50"/>
      <c r="NQ6" s="50"/>
      <c r="NR6" s="50"/>
      <c r="NS6" s="50"/>
      <c r="NT6" s="50"/>
      <c r="NU6" s="50"/>
      <c r="NV6" s="50"/>
      <c r="NW6" s="50"/>
      <c r="NX6" s="50"/>
      <c r="NY6" s="50"/>
      <c r="NZ6" s="50"/>
      <c r="OA6" s="50"/>
      <c r="OB6" s="50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0"/>
      <c r="PW6" s="50"/>
      <c r="PX6" s="50"/>
      <c r="PY6" s="50"/>
      <c r="PZ6" s="50"/>
      <c r="QA6" s="50"/>
      <c r="QB6" s="50"/>
      <c r="QC6" s="50"/>
      <c r="QD6" s="50"/>
      <c r="QE6" s="50"/>
      <c r="QF6" s="50"/>
      <c r="QG6" s="50"/>
      <c r="QH6" s="50"/>
      <c r="QI6" s="50"/>
      <c r="QJ6" s="50"/>
      <c r="QK6" s="50"/>
      <c r="QL6" s="50"/>
      <c r="QM6" s="50"/>
      <c r="QN6" s="50"/>
      <c r="QO6" s="50"/>
      <c r="QP6" s="50"/>
      <c r="QQ6" s="50"/>
      <c r="QR6" s="50"/>
      <c r="QS6" s="50"/>
      <c r="QT6" s="50"/>
      <c r="QU6" s="50"/>
      <c r="QV6" s="50"/>
      <c r="QW6" s="50"/>
      <c r="QX6" s="50"/>
      <c r="QY6" s="50"/>
      <c r="QZ6" s="50"/>
      <c r="RA6" s="50"/>
      <c r="RB6" s="50"/>
      <c r="RC6" s="50"/>
      <c r="RD6" s="50"/>
      <c r="RE6" s="50"/>
      <c r="RF6" s="50"/>
      <c r="RG6" s="50"/>
      <c r="RH6" s="50"/>
      <c r="RI6" s="50"/>
      <c r="RJ6" s="50"/>
      <c r="RK6" s="50"/>
      <c r="RL6" s="50"/>
      <c r="RM6" s="50"/>
      <c r="RN6" s="50"/>
      <c r="RO6" s="50"/>
      <c r="RP6" s="50"/>
      <c r="RQ6" s="50"/>
      <c r="RR6" s="50"/>
      <c r="RS6" s="50"/>
      <c r="RT6" s="50"/>
      <c r="RU6" s="50"/>
      <c r="RV6" s="50"/>
      <c r="RW6" s="50"/>
      <c r="RX6" s="50"/>
      <c r="RY6" s="50"/>
      <c r="RZ6" s="50"/>
      <c r="SA6" s="50"/>
      <c r="SB6" s="50"/>
      <c r="SC6" s="50"/>
      <c r="SD6" s="50"/>
      <c r="SE6" s="50"/>
      <c r="SF6" s="50"/>
      <c r="SG6" s="50"/>
      <c r="SH6" s="50"/>
      <c r="SI6" s="50"/>
      <c r="SJ6" s="50"/>
      <c r="SK6" s="50"/>
      <c r="SL6" s="50"/>
      <c r="SM6" s="50"/>
      <c r="SN6" s="50"/>
      <c r="SO6" s="50"/>
      <c r="SP6" s="50"/>
      <c r="SQ6" s="50"/>
      <c r="SR6" s="50"/>
      <c r="SS6" s="50"/>
      <c r="ST6" s="50"/>
      <c r="SU6" s="50"/>
      <c r="SV6" s="50"/>
      <c r="SW6" s="50"/>
      <c r="SX6" s="50"/>
      <c r="SY6" s="50"/>
      <c r="SZ6" s="50"/>
      <c r="TA6" s="50"/>
      <c r="TB6" s="50"/>
      <c r="TC6" s="50"/>
      <c r="TD6" s="50"/>
      <c r="TE6" s="50"/>
      <c r="TF6" s="50"/>
      <c r="TG6" s="50"/>
      <c r="TH6" s="50"/>
      <c r="TI6" s="50"/>
      <c r="TJ6" s="50"/>
      <c r="TK6" s="50"/>
      <c r="TL6" s="50"/>
      <c r="TM6" s="50"/>
      <c r="TN6" s="50"/>
      <c r="TO6" s="50"/>
      <c r="TP6" s="50"/>
      <c r="TQ6" s="50"/>
      <c r="TR6" s="50"/>
      <c r="TS6" s="50"/>
      <c r="TT6" s="50"/>
      <c r="TU6" s="50"/>
      <c r="TV6" s="50"/>
      <c r="TW6" s="50"/>
      <c r="TX6" s="50"/>
      <c r="TY6" s="50"/>
      <c r="TZ6" s="50"/>
      <c r="UA6" s="50"/>
      <c r="UB6" s="50"/>
      <c r="UC6" s="50"/>
      <c r="UD6" s="50"/>
      <c r="UE6" s="50"/>
      <c r="UF6" s="50"/>
      <c r="UG6" s="50"/>
      <c r="UH6" s="50"/>
      <c r="UI6" s="50"/>
      <c r="UJ6" s="50"/>
      <c r="UK6" s="50"/>
      <c r="UL6" s="50"/>
      <c r="UM6" s="50"/>
      <c r="UN6" s="50"/>
      <c r="UO6" s="50"/>
      <c r="UP6" s="50"/>
      <c r="UQ6" s="50"/>
      <c r="UR6" s="50"/>
      <c r="US6" s="50"/>
      <c r="UT6" s="50"/>
      <c r="UU6" s="50"/>
      <c r="UV6" s="50"/>
      <c r="UW6" s="50"/>
      <c r="UX6" s="50"/>
      <c r="UY6" s="50"/>
      <c r="UZ6" s="50"/>
      <c r="VA6" s="50"/>
      <c r="VB6" s="50"/>
      <c r="VC6" s="50"/>
      <c r="VD6" s="50"/>
      <c r="VE6" s="50"/>
      <c r="VF6" s="50"/>
      <c r="VG6" s="50"/>
      <c r="VH6" s="50"/>
      <c r="VI6" s="50"/>
      <c r="VJ6" s="50"/>
      <c r="VK6" s="50"/>
      <c r="VL6" s="50"/>
      <c r="VM6" s="50"/>
      <c r="VN6" s="50"/>
      <c r="VO6" s="50"/>
      <c r="VP6" s="50"/>
      <c r="VQ6" s="50"/>
      <c r="VR6" s="50"/>
      <c r="VS6" s="50"/>
      <c r="VT6" s="50"/>
      <c r="VU6" s="50"/>
      <c r="VV6" s="50"/>
      <c r="VW6" s="50"/>
      <c r="VX6" s="50"/>
      <c r="VY6" s="50"/>
      <c r="VZ6" s="50"/>
      <c r="WA6" s="50"/>
      <c r="WB6" s="50"/>
      <c r="WC6" s="50"/>
      <c r="WD6" s="50"/>
      <c r="WE6" s="50"/>
      <c r="WF6" s="50"/>
      <c r="WG6" s="50"/>
      <c r="WH6" s="50"/>
      <c r="WI6" s="50"/>
      <c r="WJ6" s="50"/>
      <c r="WK6" s="50"/>
      <c r="WL6" s="50"/>
      <c r="WM6" s="50"/>
      <c r="WN6" s="50"/>
      <c r="WO6" s="50"/>
      <c r="WP6" s="50"/>
      <c r="WQ6" s="50"/>
      <c r="WR6" s="50"/>
      <c r="WS6" s="50"/>
      <c r="WT6" s="50"/>
      <c r="WU6" s="50"/>
      <c r="WV6" s="50"/>
      <c r="WW6" s="50"/>
      <c r="WX6" s="50"/>
      <c r="WY6" s="50"/>
      <c r="WZ6" s="50"/>
      <c r="XA6" s="50"/>
      <c r="XB6" s="50"/>
      <c r="XC6" s="50"/>
      <c r="XD6" s="50"/>
      <c r="XE6" s="50"/>
      <c r="XF6" s="50"/>
      <c r="XG6" s="50"/>
      <c r="XH6" s="50"/>
      <c r="XI6" s="50"/>
      <c r="XJ6" s="50"/>
      <c r="XK6" s="50"/>
      <c r="XL6" s="50"/>
      <c r="XM6" s="50"/>
      <c r="XN6" s="50"/>
      <c r="XO6" s="50"/>
      <c r="XP6" s="50"/>
      <c r="XQ6" s="50"/>
      <c r="XR6" s="50"/>
      <c r="XS6" s="50"/>
      <c r="XT6" s="50"/>
      <c r="XU6" s="50"/>
      <c r="XV6" s="50"/>
      <c r="XW6" s="50"/>
      <c r="XX6" s="50"/>
      <c r="XY6" s="50"/>
      <c r="XZ6" s="50"/>
      <c r="YA6" s="50"/>
      <c r="YB6" s="50"/>
      <c r="YC6" s="50"/>
      <c r="YD6" s="50"/>
      <c r="YE6" s="50"/>
      <c r="YF6" s="50"/>
      <c r="YG6" s="50"/>
      <c r="YH6" s="50"/>
      <c r="YI6" s="50"/>
      <c r="YJ6" s="50"/>
      <c r="YK6" s="50"/>
      <c r="YL6" s="50"/>
      <c r="YM6" s="50"/>
      <c r="YN6" s="50"/>
      <c r="YO6" s="50"/>
      <c r="YP6" s="50"/>
      <c r="YQ6" s="50"/>
      <c r="YR6" s="50"/>
      <c r="YS6" s="50"/>
      <c r="YT6" s="50"/>
      <c r="YU6" s="50"/>
      <c r="YV6" s="50"/>
      <c r="YW6" s="50"/>
      <c r="YX6" s="50"/>
      <c r="YY6" s="50"/>
      <c r="YZ6" s="50"/>
      <c r="ZA6" s="50"/>
      <c r="ZB6" s="50"/>
      <c r="ZC6" s="50"/>
      <c r="ZD6" s="50"/>
      <c r="ZE6" s="50"/>
      <c r="ZF6" s="50"/>
      <c r="ZG6" s="50"/>
      <c r="ZH6" s="50"/>
      <c r="ZI6" s="50"/>
      <c r="ZJ6" s="50"/>
      <c r="ZK6" s="50"/>
      <c r="ZL6" s="50"/>
      <c r="ZM6" s="50"/>
      <c r="ZN6" s="50"/>
      <c r="ZO6" s="50"/>
      <c r="ZP6" s="50"/>
      <c r="ZQ6" s="50"/>
      <c r="ZR6" s="50"/>
      <c r="ZS6" s="50"/>
      <c r="ZT6" s="50"/>
      <c r="ZU6" s="50"/>
      <c r="ZV6" s="50"/>
      <c r="ZW6" s="50"/>
      <c r="ZX6" s="50"/>
      <c r="ZY6" s="50"/>
      <c r="ZZ6" s="50"/>
      <c r="AAA6" s="50"/>
      <c r="AAB6" s="50"/>
      <c r="AAC6" s="50"/>
      <c r="AAD6" s="50"/>
      <c r="AAE6" s="50"/>
      <c r="AAF6" s="50"/>
      <c r="AAG6" s="50"/>
      <c r="AAH6" s="50"/>
      <c r="AAI6" s="50"/>
      <c r="AAJ6" s="50"/>
      <c r="AAK6" s="50"/>
      <c r="AAL6" s="50"/>
      <c r="AAM6" s="50"/>
      <c r="AAN6" s="50"/>
      <c r="AAO6" s="50"/>
      <c r="AAP6" s="50"/>
      <c r="AAQ6" s="50"/>
      <c r="AAR6" s="50"/>
      <c r="AAS6" s="50"/>
      <c r="AAT6" s="50"/>
      <c r="AAU6" s="50"/>
      <c r="AAV6" s="50"/>
      <c r="AAW6" s="50"/>
      <c r="AAX6" s="50"/>
      <c r="AAY6" s="50"/>
      <c r="AAZ6" s="50"/>
      <c r="ABA6" s="50"/>
      <c r="ABB6" s="50"/>
      <c r="ABC6" s="50"/>
      <c r="ABD6" s="50"/>
      <c r="ABE6" s="50"/>
      <c r="ABF6" s="50"/>
      <c r="ABG6" s="50"/>
      <c r="ABH6" s="50"/>
      <c r="ABI6" s="50"/>
      <c r="ABJ6" s="50"/>
    </row>
    <row r="7" spans="1:738" x14ac:dyDescent="0.3">
      <c r="A7" s="67" t="s">
        <v>240</v>
      </c>
      <c r="B7" s="46" t="s">
        <v>29</v>
      </c>
      <c r="C7" s="47"/>
      <c r="D7" s="45"/>
      <c r="E7" s="71" t="s">
        <v>381</v>
      </c>
      <c r="I7" s="1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1.4" x14ac:dyDescent="0.3">
      <c r="A8" s="106" t="s">
        <v>241</v>
      </c>
      <c r="B8" s="33" t="s">
        <v>53</v>
      </c>
      <c r="C8" s="21" t="s">
        <v>54</v>
      </c>
      <c r="D8" s="61"/>
      <c r="E8" s="72" t="s">
        <v>344</v>
      </c>
      <c r="I8" s="1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2.8" x14ac:dyDescent="0.3">
      <c r="A9" s="106" t="s">
        <v>242</v>
      </c>
      <c r="B9" s="33" t="s">
        <v>30</v>
      </c>
      <c r="C9" s="21" t="s">
        <v>256</v>
      </c>
      <c r="D9" s="61"/>
      <c r="E9" s="72" t="s">
        <v>376</v>
      </c>
      <c r="I9" s="24"/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0" customFormat="1" ht="234.6" x14ac:dyDescent="0.25">
      <c r="A10" s="106" t="s">
        <v>243</v>
      </c>
      <c r="B10" s="33" t="s">
        <v>257</v>
      </c>
      <c r="C10" s="21" t="s">
        <v>258</v>
      </c>
      <c r="D10" s="61"/>
      <c r="E10" s="73" t="s">
        <v>377</v>
      </c>
      <c r="F10" s="64"/>
      <c r="G10" s="49"/>
      <c r="I10" s="1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0" customFormat="1" ht="138" x14ac:dyDescent="0.25">
      <c r="A11" s="107" t="s">
        <v>244</v>
      </c>
      <c r="B11" s="33" t="s">
        <v>40</v>
      </c>
      <c r="C11" s="21" t="s">
        <v>409</v>
      </c>
      <c r="D11" s="61"/>
      <c r="E11" s="72" t="s">
        <v>345</v>
      </c>
      <c r="F11" s="48"/>
      <c r="I11" s="1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0" customFormat="1" ht="41.4" x14ac:dyDescent="0.25">
      <c r="A12" s="107" t="s">
        <v>245</v>
      </c>
      <c r="B12" s="33" t="s">
        <v>259</v>
      </c>
      <c r="C12" s="21" t="s">
        <v>261</v>
      </c>
      <c r="D12" s="61"/>
      <c r="E12" s="72" t="s">
        <v>378</v>
      </c>
      <c r="I12" s="1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138" x14ac:dyDescent="0.3">
      <c r="A13" s="107" t="s">
        <v>246</v>
      </c>
      <c r="B13" s="33" t="s">
        <v>260</v>
      </c>
      <c r="C13" s="21"/>
      <c r="D13" s="61"/>
      <c r="E13" s="74" t="s">
        <v>346</v>
      </c>
      <c r="I13" s="1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4.799999999999997" x14ac:dyDescent="0.3">
      <c r="A14" s="107" t="s">
        <v>247</v>
      </c>
      <c r="B14" s="33" t="s">
        <v>31</v>
      </c>
      <c r="C14" s="21" t="s">
        <v>410</v>
      </c>
      <c r="D14" s="61" t="s">
        <v>0</v>
      </c>
      <c r="E14" s="75">
        <v>5580</v>
      </c>
      <c r="I14" s="1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2.2" x14ac:dyDescent="0.3">
      <c r="A15" s="107" t="s">
        <v>248</v>
      </c>
      <c r="B15" s="33" t="s">
        <v>32</v>
      </c>
      <c r="C15" s="21" t="s">
        <v>262</v>
      </c>
      <c r="D15" s="61" t="s">
        <v>0</v>
      </c>
      <c r="E15" s="75">
        <v>831.5</v>
      </c>
      <c r="I15" s="1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0" customFormat="1" ht="52.2" x14ac:dyDescent="0.25">
      <c r="A16" s="107" t="s">
        <v>249</v>
      </c>
      <c r="B16" s="33" t="s">
        <v>263</v>
      </c>
      <c r="C16" s="21" t="s">
        <v>264</v>
      </c>
      <c r="D16" s="61" t="s">
        <v>2</v>
      </c>
      <c r="E16" s="76" t="s">
        <v>347</v>
      </c>
      <c r="I16" s="1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7.6" x14ac:dyDescent="0.3">
      <c r="A17" s="107" t="s">
        <v>250</v>
      </c>
      <c r="B17" s="33" t="s">
        <v>411</v>
      </c>
      <c r="C17" s="21" t="s">
        <v>96</v>
      </c>
      <c r="D17" s="61"/>
      <c r="E17" s="72" t="s">
        <v>348</v>
      </c>
      <c r="I17" s="16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0" customFormat="1" x14ac:dyDescent="0.25">
      <c r="A18" s="107" t="s">
        <v>251</v>
      </c>
      <c r="B18" s="33" t="s">
        <v>33</v>
      </c>
      <c r="C18" s="21" t="s">
        <v>62</v>
      </c>
      <c r="D18" s="61"/>
      <c r="E18" s="72" t="s">
        <v>349</v>
      </c>
      <c r="I18" s="16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2" customFormat="1" ht="55.2" x14ac:dyDescent="0.25">
      <c r="A19" s="107" t="s">
        <v>252</v>
      </c>
      <c r="B19" s="33" t="s">
        <v>41</v>
      </c>
      <c r="C19" s="21" t="s">
        <v>265</v>
      </c>
      <c r="D19" s="61" t="s">
        <v>2</v>
      </c>
      <c r="E19" s="77">
        <v>0.6</v>
      </c>
      <c r="F19" s="10"/>
      <c r="G19" s="10"/>
      <c r="H19" s="10"/>
      <c r="I19" s="1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</row>
    <row r="20" spans="1:738" s="10" customFormat="1" ht="52.2" x14ac:dyDescent="0.25">
      <c r="A20" s="107" t="s">
        <v>253</v>
      </c>
      <c r="B20" s="33" t="s">
        <v>34</v>
      </c>
      <c r="C20" s="21"/>
      <c r="D20" s="32" t="s">
        <v>23</v>
      </c>
      <c r="E20" s="78">
        <v>0</v>
      </c>
      <c r="I20" s="1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54" customFormat="1" ht="22.8" x14ac:dyDescent="0.25">
      <c r="A21" s="108" t="s">
        <v>138</v>
      </c>
      <c r="B21" s="33"/>
      <c r="C21" s="109"/>
      <c r="D21" s="32"/>
      <c r="E21" s="79"/>
      <c r="F21" s="50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50"/>
      <c r="JE21" s="50"/>
      <c r="JF21" s="50"/>
      <c r="JG21" s="50"/>
      <c r="JH21" s="50"/>
      <c r="JI21" s="50"/>
      <c r="JJ21" s="50"/>
      <c r="JK21" s="50"/>
      <c r="JL21" s="50"/>
      <c r="JM21" s="50"/>
      <c r="JN21" s="50"/>
      <c r="JO21" s="50"/>
      <c r="JP21" s="50"/>
      <c r="JQ21" s="50"/>
      <c r="JR21" s="50"/>
      <c r="JS21" s="50"/>
      <c r="JT21" s="50"/>
      <c r="JU21" s="50"/>
      <c r="JV21" s="50"/>
      <c r="JW21" s="50"/>
      <c r="JX21" s="50"/>
      <c r="JY21" s="50"/>
      <c r="JZ21" s="50"/>
      <c r="KA21" s="50"/>
      <c r="KB21" s="50"/>
      <c r="KC21" s="50"/>
      <c r="KD21" s="50"/>
      <c r="KE21" s="50"/>
      <c r="KF21" s="50"/>
      <c r="KG21" s="50"/>
      <c r="KH21" s="50"/>
      <c r="KI21" s="50"/>
      <c r="KJ21" s="50"/>
      <c r="KK21" s="50"/>
      <c r="KL21" s="50"/>
      <c r="KM21" s="50"/>
      <c r="KN21" s="50"/>
      <c r="KO21" s="50"/>
      <c r="KP21" s="50"/>
      <c r="KQ21" s="50"/>
      <c r="KR21" s="50"/>
      <c r="KS21" s="50"/>
      <c r="KT21" s="50"/>
      <c r="KU21" s="50"/>
      <c r="KV21" s="50"/>
      <c r="KW21" s="50"/>
      <c r="KX21" s="50"/>
      <c r="KY21" s="50"/>
      <c r="KZ21" s="50"/>
      <c r="LA21" s="50"/>
      <c r="LB21" s="50"/>
      <c r="LC21" s="50"/>
      <c r="LD21" s="50"/>
      <c r="LE21" s="50"/>
      <c r="LF21" s="50"/>
      <c r="LG21" s="50"/>
      <c r="LH21" s="50"/>
      <c r="LI21" s="50"/>
      <c r="LJ21" s="50"/>
      <c r="LK21" s="50"/>
      <c r="LL21" s="50"/>
      <c r="LM21" s="50"/>
      <c r="LN21" s="50"/>
      <c r="LO21" s="50"/>
      <c r="LP21" s="50"/>
      <c r="LQ21" s="50"/>
      <c r="LR21" s="50"/>
      <c r="LS21" s="50"/>
      <c r="LT21" s="50"/>
      <c r="LU21" s="50"/>
      <c r="LV21" s="50"/>
      <c r="LW21" s="50"/>
      <c r="LX21" s="50"/>
      <c r="LY21" s="50"/>
      <c r="LZ21" s="50"/>
      <c r="MA21" s="50"/>
      <c r="MB21" s="50"/>
      <c r="MC21" s="50"/>
      <c r="MD21" s="50"/>
      <c r="ME21" s="50"/>
      <c r="MF21" s="50"/>
      <c r="MG21" s="50"/>
      <c r="MH21" s="50"/>
      <c r="MI21" s="50"/>
      <c r="MJ21" s="50"/>
      <c r="MK21" s="50"/>
      <c r="ML21" s="50"/>
      <c r="MM21" s="50"/>
      <c r="MN21" s="50"/>
      <c r="MO21" s="50"/>
      <c r="MP21" s="50"/>
      <c r="MQ21" s="50"/>
      <c r="MR21" s="50"/>
      <c r="MS21" s="50"/>
      <c r="MT21" s="50"/>
      <c r="MU21" s="50"/>
      <c r="MV21" s="50"/>
      <c r="MW21" s="50"/>
      <c r="MX21" s="50"/>
      <c r="MY21" s="50"/>
      <c r="MZ21" s="50"/>
      <c r="NA21" s="50"/>
      <c r="NB21" s="50"/>
      <c r="NC21" s="50"/>
      <c r="ND21" s="50"/>
      <c r="NE21" s="50"/>
      <c r="NF21" s="50"/>
      <c r="NG21" s="50"/>
      <c r="NH21" s="50"/>
      <c r="NI21" s="50"/>
      <c r="NJ21" s="50"/>
      <c r="NK21" s="50"/>
      <c r="NL21" s="50"/>
      <c r="NM21" s="50"/>
      <c r="NN21" s="50"/>
      <c r="NO21" s="50"/>
      <c r="NP21" s="50"/>
      <c r="NQ21" s="50"/>
      <c r="NR21" s="50"/>
      <c r="NS21" s="50"/>
      <c r="NT21" s="50"/>
      <c r="NU21" s="50"/>
      <c r="NV21" s="50"/>
      <c r="NW21" s="50"/>
      <c r="NX21" s="50"/>
      <c r="NY21" s="50"/>
      <c r="NZ21" s="50"/>
      <c r="OA21" s="50"/>
      <c r="OB21" s="50"/>
      <c r="OC21" s="50"/>
      <c r="OD21" s="50"/>
      <c r="OE21" s="50"/>
      <c r="OF21" s="50"/>
      <c r="OG21" s="50"/>
      <c r="OH21" s="50"/>
      <c r="OI21" s="50"/>
      <c r="OJ21" s="50"/>
      <c r="OK21" s="50"/>
      <c r="OL21" s="50"/>
      <c r="OM21" s="50"/>
      <c r="ON21" s="50"/>
      <c r="OO21" s="50"/>
      <c r="OP21" s="50"/>
      <c r="OQ21" s="50"/>
      <c r="OR21" s="50"/>
      <c r="OS21" s="50"/>
      <c r="OT21" s="50"/>
      <c r="OU21" s="50"/>
      <c r="OV21" s="50"/>
      <c r="OW21" s="50"/>
      <c r="OX21" s="50"/>
      <c r="OY21" s="50"/>
      <c r="OZ21" s="50"/>
      <c r="PA21" s="50"/>
      <c r="PB21" s="50"/>
      <c r="PC21" s="50"/>
      <c r="PD21" s="50"/>
      <c r="PE21" s="50"/>
      <c r="PF21" s="50"/>
      <c r="PG21" s="50"/>
      <c r="PH21" s="50"/>
      <c r="PI21" s="50"/>
      <c r="PJ21" s="50"/>
      <c r="PK21" s="50"/>
      <c r="PL21" s="50"/>
      <c r="PM21" s="50"/>
      <c r="PN21" s="50"/>
      <c r="PO21" s="50"/>
      <c r="PP21" s="50"/>
      <c r="PQ21" s="50"/>
      <c r="PR21" s="50"/>
      <c r="PS21" s="50"/>
      <c r="PT21" s="50"/>
      <c r="PU21" s="50"/>
      <c r="PV21" s="50"/>
      <c r="PW21" s="50"/>
      <c r="PX21" s="50"/>
      <c r="PY21" s="50"/>
      <c r="PZ21" s="50"/>
      <c r="QA21" s="50"/>
      <c r="QB21" s="50"/>
      <c r="QC21" s="50"/>
      <c r="QD21" s="50"/>
      <c r="QE21" s="50"/>
      <c r="QF21" s="50"/>
      <c r="QG21" s="50"/>
      <c r="QH21" s="50"/>
      <c r="QI21" s="50"/>
      <c r="QJ21" s="50"/>
      <c r="QK21" s="50"/>
      <c r="QL21" s="50"/>
      <c r="QM21" s="50"/>
      <c r="QN21" s="50"/>
      <c r="QO21" s="50"/>
      <c r="QP21" s="50"/>
      <c r="QQ21" s="50"/>
      <c r="QR21" s="50"/>
      <c r="QS21" s="50"/>
      <c r="QT21" s="50"/>
      <c r="QU21" s="50"/>
      <c r="QV21" s="50"/>
      <c r="QW21" s="50"/>
      <c r="QX21" s="50"/>
      <c r="QY21" s="50"/>
      <c r="QZ21" s="50"/>
      <c r="RA21" s="50"/>
      <c r="RB21" s="50"/>
      <c r="RC21" s="50"/>
      <c r="RD21" s="50"/>
      <c r="RE21" s="50"/>
      <c r="RF21" s="50"/>
      <c r="RG21" s="50"/>
      <c r="RH21" s="50"/>
      <c r="RI21" s="50"/>
      <c r="RJ21" s="50"/>
      <c r="RK21" s="50"/>
      <c r="RL21" s="50"/>
      <c r="RM21" s="50"/>
      <c r="RN21" s="50"/>
      <c r="RO21" s="50"/>
      <c r="RP21" s="50"/>
      <c r="RQ21" s="50"/>
      <c r="RR21" s="50"/>
      <c r="RS21" s="50"/>
      <c r="RT21" s="50"/>
      <c r="RU21" s="50"/>
      <c r="RV21" s="50"/>
      <c r="RW21" s="50"/>
      <c r="RX21" s="50"/>
      <c r="RY21" s="50"/>
      <c r="RZ21" s="50"/>
      <c r="SA21" s="50"/>
      <c r="SB21" s="50"/>
      <c r="SC21" s="50"/>
      <c r="SD21" s="50"/>
      <c r="SE21" s="50"/>
      <c r="SF21" s="50"/>
      <c r="SG21" s="50"/>
      <c r="SH21" s="50"/>
      <c r="SI21" s="50"/>
      <c r="SJ21" s="50"/>
      <c r="SK21" s="50"/>
      <c r="SL21" s="50"/>
      <c r="SM21" s="50"/>
      <c r="SN21" s="50"/>
      <c r="SO21" s="50"/>
      <c r="SP21" s="50"/>
      <c r="SQ21" s="50"/>
      <c r="SR21" s="50"/>
      <c r="SS21" s="50"/>
      <c r="ST21" s="50"/>
      <c r="SU21" s="50"/>
      <c r="SV21" s="50"/>
      <c r="SW21" s="50"/>
      <c r="SX21" s="50"/>
      <c r="SY21" s="50"/>
      <c r="SZ21" s="50"/>
      <c r="TA21" s="50"/>
      <c r="TB21" s="50"/>
      <c r="TC21" s="50"/>
      <c r="TD21" s="50"/>
      <c r="TE21" s="50"/>
      <c r="TF21" s="50"/>
      <c r="TG21" s="50"/>
      <c r="TH21" s="50"/>
      <c r="TI21" s="50"/>
      <c r="TJ21" s="50"/>
      <c r="TK21" s="50"/>
      <c r="TL21" s="50"/>
      <c r="TM21" s="50"/>
      <c r="TN21" s="50"/>
      <c r="TO21" s="50"/>
      <c r="TP21" s="50"/>
      <c r="TQ21" s="50"/>
      <c r="TR21" s="50"/>
      <c r="TS21" s="50"/>
      <c r="TT21" s="50"/>
      <c r="TU21" s="50"/>
      <c r="TV21" s="50"/>
      <c r="TW21" s="50"/>
      <c r="TX21" s="50"/>
      <c r="TY21" s="50"/>
      <c r="TZ21" s="50"/>
      <c r="UA21" s="50"/>
      <c r="UB21" s="50"/>
      <c r="UC21" s="50"/>
      <c r="UD21" s="50"/>
      <c r="UE21" s="50"/>
      <c r="UF21" s="50"/>
      <c r="UG21" s="50"/>
      <c r="UH21" s="50"/>
      <c r="UI21" s="50"/>
      <c r="UJ21" s="50"/>
      <c r="UK21" s="50"/>
      <c r="UL21" s="50"/>
      <c r="UM21" s="50"/>
      <c r="UN21" s="50"/>
      <c r="UO21" s="50"/>
      <c r="UP21" s="50"/>
      <c r="UQ21" s="50"/>
      <c r="UR21" s="50"/>
      <c r="US21" s="50"/>
      <c r="UT21" s="50"/>
      <c r="UU21" s="50"/>
      <c r="UV21" s="50"/>
      <c r="UW21" s="50"/>
      <c r="UX21" s="50"/>
      <c r="UY21" s="50"/>
      <c r="UZ21" s="50"/>
      <c r="VA21" s="50"/>
      <c r="VB21" s="50"/>
      <c r="VC21" s="50"/>
      <c r="VD21" s="50"/>
      <c r="VE21" s="50"/>
      <c r="VF21" s="50"/>
      <c r="VG21" s="50"/>
      <c r="VH21" s="50"/>
      <c r="VI21" s="50"/>
      <c r="VJ21" s="50"/>
      <c r="VK21" s="50"/>
      <c r="VL21" s="50"/>
      <c r="VM21" s="50"/>
      <c r="VN21" s="50"/>
      <c r="VO21" s="50"/>
      <c r="VP21" s="50"/>
      <c r="VQ21" s="50"/>
      <c r="VR21" s="50"/>
      <c r="VS21" s="50"/>
      <c r="VT21" s="50"/>
      <c r="VU21" s="50"/>
      <c r="VV21" s="50"/>
      <c r="VW21" s="50"/>
      <c r="VX21" s="50"/>
      <c r="VY21" s="50"/>
      <c r="VZ21" s="50"/>
      <c r="WA21" s="50"/>
      <c r="WB21" s="50"/>
      <c r="WC21" s="50"/>
      <c r="WD21" s="50"/>
      <c r="WE21" s="50"/>
      <c r="WF21" s="50"/>
      <c r="WG21" s="50"/>
      <c r="WH21" s="50"/>
      <c r="WI21" s="50"/>
      <c r="WJ21" s="50"/>
      <c r="WK21" s="50"/>
      <c r="WL21" s="50"/>
      <c r="WM21" s="50"/>
      <c r="WN21" s="50"/>
      <c r="WO21" s="50"/>
      <c r="WP21" s="50"/>
      <c r="WQ21" s="50"/>
      <c r="WR21" s="50"/>
      <c r="WS21" s="50"/>
      <c r="WT21" s="50"/>
      <c r="WU21" s="50"/>
      <c r="WV21" s="50"/>
      <c r="WW21" s="50"/>
      <c r="WX21" s="50"/>
      <c r="WY21" s="50"/>
      <c r="WZ21" s="50"/>
      <c r="XA21" s="50"/>
      <c r="XB21" s="50"/>
      <c r="XC21" s="50"/>
      <c r="XD21" s="50"/>
      <c r="XE21" s="50"/>
      <c r="XF21" s="50"/>
      <c r="XG21" s="50"/>
      <c r="XH21" s="50"/>
      <c r="XI21" s="50"/>
      <c r="XJ21" s="50"/>
      <c r="XK21" s="50"/>
      <c r="XL21" s="50"/>
      <c r="XM21" s="50"/>
      <c r="XN21" s="50"/>
      <c r="XO21" s="50"/>
      <c r="XP21" s="50"/>
      <c r="XQ21" s="50"/>
      <c r="XR21" s="50"/>
      <c r="XS21" s="50"/>
      <c r="XT21" s="50"/>
      <c r="XU21" s="50"/>
      <c r="XV21" s="50"/>
      <c r="XW21" s="50"/>
      <c r="XX21" s="50"/>
      <c r="XY21" s="50"/>
      <c r="XZ21" s="50"/>
      <c r="YA21" s="50"/>
      <c r="YB21" s="50"/>
      <c r="YC21" s="50"/>
      <c r="YD21" s="50"/>
      <c r="YE21" s="50"/>
      <c r="YF21" s="50"/>
      <c r="YG21" s="50"/>
      <c r="YH21" s="50"/>
      <c r="YI21" s="50"/>
      <c r="YJ21" s="50"/>
      <c r="YK21" s="50"/>
      <c r="YL21" s="50"/>
      <c r="YM21" s="50"/>
      <c r="YN21" s="50"/>
      <c r="YO21" s="50"/>
      <c r="YP21" s="50"/>
      <c r="YQ21" s="50"/>
      <c r="YR21" s="50"/>
      <c r="YS21" s="50"/>
      <c r="YT21" s="50"/>
      <c r="YU21" s="50"/>
      <c r="YV21" s="50"/>
      <c r="YW21" s="50"/>
      <c r="YX21" s="50"/>
      <c r="YY21" s="50"/>
      <c r="YZ21" s="50"/>
      <c r="ZA21" s="50"/>
      <c r="ZB21" s="50"/>
      <c r="ZC21" s="50"/>
      <c r="ZD21" s="50"/>
      <c r="ZE21" s="50"/>
      <c r="ZF21" s="50"/>
      <c r="ZG21" s="50"/>
      <c r="ZH21" s="50"/>
      <c r="ZI21" s="50"/>
      <c r="ZJ21" s="50"/>
      <c r="ZK21" s="50"/>
      <c r="ZL21" s="50"/>
      <c r="ZM21" s="50"/>
      <c r="ZN21" s="50"/>
      <c r="ZO21" s="50"/>
      <c r="ZP21" s="50"/>
      <c r="ZQ21" s="50"/>
      <c r="ZR21" s="50"/>
      <c r="ZS21" s="50"/>
      <c r="ZT21" s="50"/>
      <c r="ZU21" s="50"/>
      <c r="ZV21" s="50"/>
      <c r="ZW21" s="50"/>
      <c r="ZX21" s="50"/>
      <c r="ZY21" s="50"/>
      <c r="ZZ21" s="50"/>
      <c r="AAA21" s="50"/>
      <c r="AAB21" s="50"/>
      <c r="AAC21" s="50"/>
      <c r="AAD21" s="50"/>
      <c r="AAE21" s="50"/>
      <c r="AAF21" s="50"/>
      <c r="AAG21" s="50"/>
      <c r="AAH21" s="50"/>
      <c r="AAI21" s="50"/>
      <c r="AAJ21" s="50"/>
      <c r="AAK21" s="50"/>
      <c r="AAL21" s="50"/>
      <c r="AAM21" s="50"/>
      <c r="AAN21" s="50"/>
      <c r="AAO21" s="50"/>
      <c r="AAP21" s="50"/>
      <c r="AAQ21" s="50"/>
      <c r="AAR21" s="50"/>
      <c r="AAS21" s="50"/>
      <c r="AAT21" s="50"/>
      <c r="AAU21" s="50"/>
      <c r="AAV21" s="50"/>
      <c r="AAW21" s="50"/>
      <c r="AAX21" s="50"/>
      <c r="AAY21" s="50"/>
      <c r="AAZ21" s="50"/>
      <c r="ABA21" s="50"/>
      <c r="ABB21" s="50"/>
      <c r="ABC21" s="50"/>
      <c r="ABD21" s="50"/>
      <c r="ABE21" s="50"/>
      <c r="ABF21" s="50"/>
      <c r="ABG21" s="50"/>
      <c r="ABH21" s="50"/>
      <c r="ABI21" s="50"/>
      <c r="ABJ21" s="50"/>
    </row>
    <row r="22" spans="1:738" ht="27.6" x14ac:dyDescent="0.3">
      <c r="A22" s="106" t="s">
        <v>144</v>
      </c>
      <c r="B22" s="33" t="s">
        <v>92</v>
      </c>
      <c r="C22" s="21" t="s">
        <v>35</v>
      </c>
      <c r="D22" s="61" t="s">
        <v>102</v>
      </c>
      <c r="E22" s="72">
        <v>0</v>
      </c>
      <c r="I22" s="16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34.799999999999997" x14ac:dyDescent="0.3">
      <c r="A23" s="106" t="s">
        <v>145</v>
      </c>
      <c r="B23" s="33" t="s">
        <v>266</v>
      </c>
      <c r="C23" s="21"/>
      <c r="D23" s="61" t="s">
        <v>7</v>
      </c>
      <c r="E23" s="74" t="s">
        <v>350</v>
      </c>
      <c r="I23" s="16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4.799999999999997" x14ac:dyDescent="0.3">
      <c r="A24" s="106" t="s">
        <v>146</v>
      </c>
      <c r="B24" s="33" t="s">
        <v>267</v>
      </c>
      <c r="C24" s="21" t="s">
        <v>36</v>
      </c>
      <c r="D24" s="61" t="s">
        <v>8</v>
      </c>
      <c r="E24" s="72" t="s">
        <v>351</v>
      </c>
      <c r="I24" s="1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0" customFormat="1" ht="34.799999999999997" x14ac:dyDescent="0.25">
      <c r="A25" s="106" t="s">
        <v>147</v>
      </c>
      <c r="B25" s="33" t="s">
        <v>268</v>
      </c>
      <c r="C25" s="21" t="s">
        <v>93</v>
      </c>
      <c r="D25" s="61" t="s">
        <v>270</v>
      </c>
      <c r="E25" s="78" t="s">
        <v>352</v>
      </c>
      <c r="I25" s="16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0" customFormat="1" ht="34.799999999999997" x14ac:dyDescent="0.25">
      <c r="A26" s="106" t="s">
        <v>148</v>
      </c>
      <c r="B26" s="33" t="s">
        <v>269</v>
      </c>
      <c r="C26" s="21" t="s">
        <v>271</v>
      </c>
      <c r="D26" s="61" t="s">
        <v>94</v>
      </c>
      <c r="E26" s="74" t="s">
        <v>353</v>
      </c>
      <c r="I26" s="1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0" customFormat="1" x14ac:dyDescent="0.25">
      <c r="A27" s="106" t="s">
        <v>149</v>
      </c>
      <c r="B27" s="33" t="s">
        <v>272</v>
      </c>
      <c r="C27" s="21" t="s">
        <v>63</v>
      </c>
      <c r="D27" s="61" t="s">
        <v>1</v>
      </c>
      <c r="E27" s="80">
        <v>20420</v>
      </c>
      <c r="I27" s="1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0" customFormat="1" x14ac:dyDescent="0.25">
      <c r="A28" s="106" t="s">
        <v>150</v>
      </c>
      <c r="B28" s="33" t="s">
        <v>273</v>
      </c>
      <c r="C28" s="21" t="s">
        <v>412</v>
      </c>
      <c r="D28" s="61" t="s">
        <v>1</v>
      </c>
      <c r="E28" s="81">
        <v>245</v>
      </c>
      <c r="I28" s="1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0" customFormat="1" ht="41.4" x14ac:dyDescent="0.25">
      <c r="A29" s="106" t="s">
        <v>151</v>
      </c>
      <c r="B29" s="33" t="s">
        <v>274</v>
      </c>
      <c r="C29" s="21" t="s">
        <v>275</v>
      </c>
      <c r="D29" s="32" t="s">
        <v>95</v>
      </c>
      <c r="E29" s="78" t="s">
        <v>354</v>
      </c>
      <c r="I29" s="1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0" customFormat="1" ht="34.799999999999997" x14ac:dyDescent="0.25">
      <c r="A30" s="106" t="s">
        <v>152</v>
      </c>
      <c r="B30" s="33" t="s">
        <v>64</v>
      </c>
      <c r="C30" s="21" t="s">
        <v>66</v>
      </c>
      <c r="D30" s="32" t="s">
        <v>1</v>
      </c>
      <c r="E30" s="81">
        <v>52142</v>
      </c>
      <c r="I30" s="1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0" customFormat="1" x14ac:dyDescent="0.25">
      <c r="A31" s="106" t="s">
        <v>153</v>
      </c>
      <c r="B31" s="33" t="s">
        <v>65</v>
      </c>
      <c r="C31" s="21" t="s">
        <v>279</v>
      </c>
      <c r="D31" s="61" t="s">
        <v>1</v>
      </c>
      <c r="E31" s="78" t="s">
        <v>355</v>
      </c>
      <c r="I31" s="1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0" customFormat="1" ht="55.2" x14ac:dyDescent="0.25">
      <c r="A32" s="106" t="s">
        <v>154</v>
      </c>
      <c r="B32" s="33" t="s">
        <v>276</v>
      </c>
      <c r="C32" s="21" t="s">
        <v>277</v>
      </c>
      <c r="D32" s="61" t="s">
        <v>55</v>
      </c>
      <c r="E32" s="78" t="s">
        <v>355</v>
      </c>
      <c r="I32" s="16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0" customFormat="1" ht="34.799999999999997" x14ac:dyDescent="0.25">
      <c r="A33" s="106" t="s">
        <v>155</v>
      </c>
      <c r="B33" s="33" t="s">
        <v>280</v>
      </c>
      <c r="C33" s="21" t="s">
        <v>254</v>
      </c>
      <c r="D33" s="61" t="s">
        <v>0</v>
      </c>
      <c r="E33" s="78" t="s">
        <v>355</v>
      </c>
      <c r="I33" s="1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0" customFormat="1" ht="34.799999999999997" x14ac:dyDescent="0.25">
      <c r="A34" s="106" t="s">
        <v>156</v>
      </c>
      <c r="B34" s="33" t="s">
        <v>281</v>
      </c>
      <c r="C34" s="21" t="s">
        <v>97</v>
      </c>
      <c r="D34" s="61" t="s">
        <v>0</v>
      </c>
      <c r="E34" s="78">
        <v>20</v>
      </c>
      <c r="I34" s="1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0" customFormat="1" ht="27.6" x14ac:dyDescent="0.25">
      <c r="A35" s="106" t="s">
        <v>157</v>
      </c>
      <c r="B35" s="33" t="s">
        <v>278</v>
      </c>
      <c r="C35" s="21" t="s">
        <v>99</v>
      </c>
      <c r="D35" s="61" t="s">
        <v>0</v>
      </c>
      <c r="E35" s="80">
        <f>1079+10241</f>
        <v>11320</v>
      </c>
      <c r="I35" s="1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0" customFormat="1" ht="55.2" x14ac:dyDescent="0.25">
      <c r="A36" s="106" t="s">
        <v>158</v>
      </c>
      <c r="B36" s="33" t="s">
        <v>98</v>
      </c>
      <c r="C36" s="21" t="s">
        <v>100</v>
      </c>
      <c r="D36" s="61" t="s">
        <v>0</v>
      </c>
      <c r="E36" s="72" t="s">
        <v>356</v>
      </c>
      <c r="I36" s="1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ht="27.6" x14ac:dyDescent="0.3">
      <c r="A37" s="106" t="s">
        <v>159</v>
      </c>
      <c r="B37" s="33" t="s">
        <v>4</v>
      </c>
      <c r="C37" s="21"/>
      <c r="D37" s="61" t="s">
        <v>0</v>
      </c>
      <c r="E37" s="82" t="s">
        <v>357</v>
      </c>
      <c r="I37" s="16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3">
      <c r="A38" s="106" t="s">
        <v>160</v>
      </c>
      <c r="B38" s="33" t="s">
        <v>5</v>
      </c>
      <c r="C38" s="21"/>
      <c r="D38" s="61" t="s">
        <v>0</v>
      </c>
      <c r="E38" s="82">
        <f>434+1429</f>
        <v>1863</v>
      </c>
      <c r="I38" s="1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x14ac:dyDescent="0.3">
      <c r="A39" s="106" t="s">
        <v>161</v>
      </c>
      <c r="B39" s="33" t="s">
        <v>67</v>
      </c>
      <c r="C39" s="21"/>
      <c r="D39" s="32" t="s">
        <v>343</v>
      </c>
      <c r="E39" s="83">
        <f>141656+582445</f>
        <v>724101</v>
      </c>
      <c r="I39" s="16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x14ac:dyDescent="0.3">
      <c r="A40" s="106" t="s">
        <v>162</v>
      </c>
      <c r="B40" s="33" t="s">
        <v>330</v>
      </c>
      <c r="C40" s="21" t="s">
        <v>61</v>
      </c>
      <c r="D40" s="61" t="s">
        <v>3</v>
      </c>
      <c r="E40" s="80">
        <f>359599+278079</f>
        <v>637678</v>
      </c>
      <c r="I40" s="16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5" customFormat="1" x14ac:dyDescent="0.25">
      <c r="A41" s="106" t="s">
        <v>163</v>
      </c>
      <c r="B41" s="33" t="s">
        <v>101</v>
      </c>
      <c r="C41" s="21"/>
      <c r="D41" s="61" t="s">
        <v>3</v>
      </c>
      <c r="E41" s="80">
        <f>161554+360942</f>
        <v>522496</v>
      </c>
      <c r="I41" s="25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1:72" s="15" customFormat="1" ht="41.4" x14ac:dyDescent="0.25">
      <c r="A42" s="106" t="s">
        <v>164</v>
      </c>
      <c r="B42" s="33" t="s">
        <v>282</v>
      </c>
      <c r="C42" s="21"/>
      <c r="D42" s="61" t="s">
        <v>7</v>
      </c>
      <c r="E42" s="72" t="s">
        <v>400</v>
      </c>
      <c r="I42" s="25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s="10" customFormat="1" ht="69" x14ac:dyDescent="0.25">
      <c r="A43" s="106" t="s">
        <v>165</v>
      </c>
      <c r="B43" s="33" t="s">
        <v>413</v>
      </c>
      <c r="C43" s="21" t="s">
        <v>104</v>
      </c>
      <c r="D43" s="61" t="s">
        <v>103</v>
      </c>
      <c r="E43" s="72" t="s">
        <v>401</v>
      </c>
      <c r="I43" s="1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2.2" x14ac:dyDescent="0.3">
      <c r="A44" s="106" t="s">
        <v>166</v>
      </c>
      <c r="B44" s="33" t="s">
        <v>42</v>
      </c>
      <c r="C44" s="21"/>
      <c r="D44" s="61"/>
      <c r="E44" s="72" t="s">
        <v>402</v>
      </c>
      <c r="I44" s="16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0" customFormat="1" ht="82.8" x14ac:dyDescent="0.25">
      <c r="A45" s="106" t="s">
        <v>167</v>
      </c>
      <c r="B45" s="33" t="s">
        <v>283</v>
      </c>
      <c r="C45" s="21" t="s">
        <v>284</v>
      </c>
      <c r="D45" s="61"/>
      <c r="E45" s="72" t="s">
        <v>358</v>
      </c>
      <c r="I45" s="1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34.799999999999997" x14ac:dyDescent="0.3">
      <c r="A46" s="106" t="s">
        <v>168</v>
      </c>
      <c r="B46" s="33" t="s">
        <v>26</v>
      </c>
      <c r="C46" s="21"/>
      <c r="D46" s="61" t="s">
        <v>1</v>
      </c>
      <c r="E46" s="72">
        <v>0</v>
      </c>
      <c r="I46" s="1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52.2" x14ac:dyDescent="0.3">
      <c r="A47" s="106" t="s">
        <v>169</v>
      </c>
      <c r="B47" s="33" t="s">
        <v>27</v>
      </c>
      <c r="C47" s="21"/>
      <c r="D47" s="61" t="s">
        <v>1</v>
      </c>
      <c r="E47" s="78">
        <v>0</v>
      </c>
      <c r="I47" s="1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7" customFormat="1" ht="41.4" x14ac:dyDescent="0.25">
      <c r="A48" s="106" t="s">
        <v>170</v>
      </c>
      <c r="B48" s="33" t="s">
        <v>6</v>
      </c>
      <c r="C48" s="21" t="s">
        <v>105</v>
      </c>
      <c r="D48" s="61" t="s">
        <v>7</v>
      </c>
      <c r="E48" s="78">
        <v>0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</row>
    <row r="49" spans="1:738" s="13" customFormat="1" ht="70.2" thickBot="1" x14ac:dyDescent="0.3">
      <c r="A49" s="106" t="s">
        <v>171</v>
      </c>
      <c r="B49" s="33" t="s">
        <v>285</v>
      </c>
      <c r="C49" s="21" t="s">
        <v>286</v>
      </c>
      <c r="D49" s="61" t="s">
        <v>7</v>
      </c>
      <c r="E49" s="78">
        <v>0</v>
      </c>
      <c r="F49" s="10"/>
      <c r="G49" s="10"/>
      <c r="H49" s="10"/>
      <c r="I49" s="1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</row>
    <row r="50" spans="1:738" s="54" customFormat="1" ht="22.8" x14ac:dyDescent="0.25">
      <c r="A50" s="108" t="s">
        <v>137</v>
      </c>
      <c r="B50" s="33"/>
      <c r="C50" s="109"/>
      <c r="D50" s="32"/>
      <c r="E50" s="79"/>
      <c r="F50" s="50"/>
      <c r="G50" s="50"/>
      <c r="H50" s="50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  <c r="JB50" s="50"/>
      <c r="JC50" s="50"/>
      <c r="JD50" s="50"/>
      <c r="JE50" s="50"/>
      <c r="JF50" s="50"/>
      <c r="JG50" s="50"/>
      <c r="JH50" s="50"/>
      <c r="JI50" s="50"/>
      <c r="JJ50" s="50"/>
      <c r="JK50" s="50"/>
      <c r="JL50" s="50"/>
      <c r="JM50" s="50"/>
      <c r="JN50" s="50"/>
      <c r="JO50" s="50"/>
      <c r="JP50" s="50"/>
      <c r="JQ50" s="50"/>
      <c r="JR50" s="50"/>
      <c r="JS50" s="50"/>
      <c r="JT50" s="50"/>
      <c r="JU50" s="50"/>
      <c r="JV50" s="50"/>
      <c r="JW50" s="50"/>
      <c r="JX50" s="50"/>
      <c r="JY50" s="50"/>
      <c r="JZ50" s="50"/>
      <c r="KA50" s="50"/>
      <c r="KB50" s="50"/>
      <c r="KC50" s="50"/>
      <c r="KD50" s="50"/>
      <c r="KE50" s="50"/>
      <c r="KF50" s="50"/>
      <c r="KG50" s="50"/>
      <c r="KH50" s="50"/>
      <c r="KI50" s="50"/>
      <c r="KJ50" s="50"/>
      <c r="KK50" s="50"/>
      <c r="KL50" s="50"/>
      <c r="KM50" s="50"/>
      <c r="KN50" s="50"/>
      <c r="KO50" s="50"/>
      <c r="KP50" s="50"/>
      <c r="KQ50" s="50"/>
      <c r="KR50" s="50"/>
      <c r="KS50" s="50"/>
      <c r="KT50" s="50"/>
      <c r="KU50" s="50"/>
      <c r="KV50" s="50"/>
      <c r="KW50" s="50"/>
      <c r="KX50" s="50"/>
      <c r="KY50" s="50"/>
      <c r="KZ50" s="50"/>
      <c r="LA50" s="50"/>
      <c r="LB50" s="50"/>
      <c r="LC50" s="50"/>
      <c r="LD50" s="50"/>
      <c r="LE50" s="50"/>
      <c r="LF50" s="50"/>
      <c r="LG50" s="50"/>
      <c r="LH50" s="50"/>
      <c r="LI50" s="50"/>
      <c r="LJ50" s="50"/>
      <c r="LK50" s="50"/>
      <c r="LL50" s="50"/>
      <c r="LM50" s="50"/>
      <c r="LN50" s="50"/>
      <c r="LO50" s="50"/>
      <c r="LP50" s="50"/>
      <c r="LQ50" s="50"/>
      <c r="LR50" s="50"/>
      <c r="LS50" s="50"/>
      <c r="LT50" s="50"/>
      <c r="LU50" s="50"/>
      <c r="LV50" s="50"/>
      <c r="LW50" s="50"/>
      <c r="LX50" s="50"/>
      <c r="LY50" s="50"/>
      <c r="LZ50" s="50"/>
      <c r="MA50" s="50"/>
      <c r="MB50" s="50"/>
      <c r="MC50" s="50"/>
      <c r="MD50" s="50"/>
      <c r="ME50" s="50"/>
      <c r="MF50" s="50"/>
      <c r="MG50" s="50"/>
      <c r="MH50" s="50"/>
      <c r="MI50" s="50"/>
      <c r="MJ50" s="50"/>
      <c r="MK50" s="50"/>
      <c r="ML50" s="50"/>
      <c r="MM50" s="50"/>
      <c r="MN50" s="50"/>
      <c r="MO50" s="50"/>
      <c r="MP50" s="50"/>
      <c r="MQ50" s="50"/>
      <c r="MR50" s="50"/>
      <c r="MS50" s="50"/>
      <c r="MT50" s="50"/>
      <c r="MU50" s="50"/>
      <c r="MV50" s="50"/>
      <c r="MW50" s="50"/>
      <c r="MX50" s="50"/>
      <c r="MY50" s="50"/>
      <c r="MZ50" s="50"/>
      <c r="NA50" s="50"/>
      <c r="NB50" s="50"/>
      <c r="NC50" s="50"/>
      <c r="ND50" s="50"/>
      <c r="NE50" s="50"/>
      <c r="NF50" s="50"/>
      <c r="NG50" s="50"/>
      <c r="NH50" s="50"/>
      <c r="NI50" s="50"/>
      <c r="NJ50" s="50"/>
      <c r="NK50" s="50"/>
      <c r="NL50" s="50"/>
      <c r="NM50" s="50"/>
      <c r="NN50" s="50"/>
      <c r="NO50" s="50"/>
      <c r="NP50" s="50"/>
      <c r="NQ50" s="50"/>
      <c r="NR50" s="50"/>
      <c r="NS50" s="50"/>
      <c r="NT50" s="50"/>
      <c r="NU50" s="50"/>
      <c r="NV50" s="50"/>
      <c r="NW50" s="50"/>
      <c r="NX50" s="50"/>
      <c r="NY50" s="50"/>
      <c r="NZ50" s="50"/>
      <c r="OA50" s="50"/>
      <c r="OB50" s="50"/>
      <c r="OC50" s="50"/>
      <c r="OD50" s="50"/>
      <c r="OE50" s="50"/>
      <c r="OF50" s="50"/>
      <c r="OG50" s="50"/>
      <c r="OH50" s="50"/>
      <c r="OI50" s="50"/>
      <c r="OJ50" s="50"/>
      <c r="OK50" s="50"/>
      <c r="OL50" s="50"/>
      <c r="OM50" s="50"/>
      <c r="ON50" s="50"/>
      <c r="OO50" s="50"/>
      <c r="OP50" s="50"/>
      <c r="OQ50" s="50"/>
      <c r="OR50" s="50"/>
      <c r="OS50" s="50"/>
      <c r="OT50" s="50"/>
      <c r="OU50" s="50"/>
      <c r="OV50" s="50"/>
      <c r="OW50" s="50"/>
      <c r="OX50" s="50"/>
      <c r="OY50" s="50"/>
      <c r="OZ50" s="50"/>
      <c r="PA50" s="50"/>
      <c r="PB50" s="50"/>
      <c r="PC50" s="50"/>
      <c r="PD50" s="50"/>
      <c r="PE50" s="50"/>
      <c r="PF50" s="50"/>
      <c r="PG50" s="50"/>
      <c r="PH50" s="50"/>
      <c r="PI50" s="50"/>
      <c r="PJ50" s="50"/>
      <c r="PK50" s="50"/>
      <c r="PL50" s="50"/>
      <c r="PM50" s="50"/>
      <c r="PN50" s="50"/>
      <c r="PO50" s="50"/>
      <c r="PP50" s="50"/>
      <c r="PQ50" s="50"/>
      <c r="PR50" s="50"/>
      <c r="PS50" s="50"/>
      <c r="PT50" s="50"/>
      <c r="PU50" s="50"/>
      <c r="PV50" s="50"/>
      <c r="PW50" s="50"/>
      <c r="PX50" s="50"/>
      <c r="PY50" s="50"/>
      <c r="PZ50" s="50"/>
      <c r="QA50" s="50"/>
      <c r="QB50" s="50"/>
      <c r="QC50" s="50"/>
      <c r="QD50" s="50"/>
      <c r="QE50" s="50"/>
      <c r="QF50" s="50"/>
      <c r="QG50" s="50"/>
      <c r="QH50" s="50"/>
      <c r="QI50" s="50"/>
      <c r="QJ50" s="50"/>
      <c r="QK50" s="50"/>
      <c r="QL50" s="50"/>
      <c r="QM50" s="50"/>
      <c r="QN50" s="50"/>
      <c r="QO50" s="50"/>
      <c r="QP50" s="50"/>
      <c r="QQ50" s="50"/>
      <c r="QR50" s="50"/>
      <c r="QS50" s="50"/>
      <c r="QT50" s="50"/>
      <c r="QU50" s="50"/>
      <c r="QV50" s="50"/>
      <c r="QW50" s="50"/>
      <c r="QX50" s="50"/>
      <c r="QY50" s="50"/>
      <c r="QZ50" s="50"/>
      <c r="RA50" s="50"/>
      <c r="RB50" s="50"/>
      <c r="RC50" s="50"/>
      <c r="RD50" s="50"/>
      <c r="RE50" s="50"/>
      <c r="RF50" s="50"/>
      <c r="RG50" s="50"/>
      <c r="RH50" s="50"/>
      <c r="RI50" s="50"/>
      <c r="RJ50" s="50"/>
      <c r="RK50" s="50"/>
      <c r="RL50" s="50"/>
      <c r="RM50" s="50"/>
      <c r="RN50" s="50"/>
      <c r="RO50" s="50"/>
      <c r="RP50" s="50"/>
      <c r="RQ50" s="50"/>
      <c r="RR50" s="50"/>
      <c r="RS50" s="50"/>
      <c r="RT50" s="50"/>
      <c r="RU50" s="50"/>
      <c r="RV50" s="50"/>
      <c r="RW50" s="50"/>
      <c r="RX50" s="50"/>
      <c r="RY50" s="50"/>
      <c r="RZ50" s="50"/>
      <c r="SA50" s="50"/>
      <c r="SB50" s="50"/>
      <c r="SC50" s="50"/>
      <c r="SD50" s="50"/>
      <c r="SE50" s="50"/>
      <c r="SF50" s="50"/>
      <c r="SG50" s="50"/>
      <c r="SH50" s="50"/>
      <c r="SI50" s="50"/>
      <c r="SJ50" s="50"/>
      <c r="SK50" s="50"/>
      <c r="SL50" s="50"/>
      <c r="SM50" s="50"/>
      <c r="SN50" s="50"/>
      <c r="SO50" s="50"/>
      <c r="SP50" s="50"/>
      <c r="SQ50" s="50"/>
      <c r="SR50" s="50"/>
      <c r="SS50" s="50"/>
      <c r="ST50" s="50"/>
      <c r="SU50" s="50"/>
      <c r="SV50" s="50"/>
      <c r="SW50" s="50"/>
      <c r="SX50" s="50"/>
      <c r="SY50" s="50"/>
      <c r="SZ50" s="50"/>
      <c r="TA50" s="50"/>
      <c r="TB50" s="50"/>
      <c r="TC50" s="50"/>
      <c r="TD50" s="50"/>
      <c r="TE50" s="50"/>
      <c r="TF50" s="50"/>
      <c r="TG50" s="50"/>
      <c r="TH50" s="50"/>
      <c r="TI50" s="50"/>
      <c r="TJ50" s="50"/>
      <c r="TK50" s="50"/>
      <c r="TL50" s="50"/>
      <c r="TM50" s="50"/>
      <c r="TN50" s="50"/>
      <c r="TO50" s="50"/>
      <c r="TP50" s="50"/>
      <c r="TQ50" s="50"/>
      <c r="TR50" s="50"/>
      <c r="TS50" s="50"/>
      <c r="TT50" s="50"/>
      <c r="TU50" s="50"/>
      <c r="TV50" s="50"/>
      <c r="TW50" s="50"/>
      <c r="TX50" s="50"/>
      <c r="TY50" s="50"/>
      <c r="TZ50" s="50"/>
      <c r="UA50" s="50"/>
      <c r="UB50" s="50"/>
      <c r="UC50" s="50"/>
      <c r="UD50" s="50"/>
      <c r="UE50" s="50"/>
      <c r="UF50" s="50"/>
      <c r="UG50" s="50"/>
      <c r="UH50" s="50"/>
      <c r="UI50" s="50"/>
      <c r="UJ50" s="50"/>
      <c r="UK50" s="50"/>
      <c r="UL50" s="50"/>
      <c r="UM50" s="50"/>
      <c r="UN50" s="50"/>
      <c r="UO50" s="50"/>
      <c r="UP50" s="50"/>
      <c r="UQ50" s="50"/>
      <c r="UR50" s="50"/>
      <c r="US50" s="50"/>
      <c r="UT50" s="50"/>
      <c r="UU50" s="50"/>
      <c r="UV50" s="50"/>
      <c r="UW50" s="50"/>
      <c r="UX50" s="50"/>
      <c r="UY50" s="50"/>
      <c r="UZ50" s="50"/>
      <c r="VA50" s="50"/>
      <c r="VB50" s="50"/>
      <c r="VC50" s="50"/>
      <c r="VD50" s="50"/>
      <c r="VE50" s="50"/>
      <c r="VF50" s="50"/>
      <c r="VG50" s="50"/>
      <c r="VH50" s="50"/>
      <c r="VI50" s="50"/>
      <c r="VJ50" s="50"/>
      <c r="VK50" s="50"/>
      <c r="VL50" s="50"/>
      <c r="VM50" s="50"/>
      <c r="VN50" s="50"/>
      <c r="VO50" s="50"/>
      <c r="VP50" s="50"/>
      <c r="VQ50" s="50"/>
      <c r="VR50" s="50"/>
      <c r="VS50" s="50"/>
      <c r="VT50" s="50"/>
      <c r="VU50" s="50"/>
      <c r="VV50" s="50"/>
      <c r="VW50" s="50"/>
      <c r="VX50" s="50"/>
      <c r="VY50" s="50"/>
      <c r="VZ50" s="50"/>
      <c r="WA50" s="50"/>
      <c r="WB50" s="50"/>
      <c r="WC50" s="50"/>
      <c r="WD50" s="50"/>
      <c r="WE50" s="50"/>
      <c r="WF50" s="50"/>
      <c r="WG50" s="50"/>
      <c r="WH50" s="50"/>
      <c r="WI50" s="50"/>
      <c r="WJ50" s="50"/>
      <c r="WK50" s="50"/>
      <c r="WL50" s="50"/>
      <c r="WM50" s="50"/>
      <c r="WN50" s="50"/>
      <c r="WO50" s="50"/>
      <c r="WP50" s="50"/>
      <c r="WQ50" s="50"/>
      <c r="WR50" s="50"/>
      <c r="WS50" s="50"/>
      <c r="WT50" s="50"/>
      <c r="WU50" s="50"/>
      <c r="WV50" s="50"/>
      <c r="WW50" s="50"/>
      <c r="WX50" s="50"/>
      <c r="WY50" s="50"/>
      <c r="WZ50" s="50"/>
      <c r="XA50" s="50"/>
      <c r="XB50" s="50"/>
      <c r="XC50" s="50"/>
      <c r="XD50" s="50"/>
      <c r="XE50" s="50"/>
      <c r="XF50" s="50"/>
      <c r="XG50" s="50"/>
      <c r="XH50" s="50"/>
      <c r="XI50" s="50"/>
      <c r="XJ50" s="50"/>
      <c r="XK50" s="50"/>
      <c r="XL50" s="50"/>
      <c r="XM50" s="50"/>
      <c r="XN50" s="50"/>
      <c r="XO50" s="50"/>
      <c r="XP50" s="50"/>
      <c r="XQ50" s="50"/>
      <c r="XR50" s="50"/>
      <c r="XS50" s="50"/>
      <c r="XT50" s="50"/>
      <c r="XU50" s="50"/>
      <c r="XV50" s="50"/>
      <c r="XW50" s="50"/>
      <c r="XX50" s="50"/>
      <c r="XY50" s="50"/>
      <c r="XZ50" s="50"/>
      <c r="YA50" s="50"/>
      <c r="YB50" s="50"/>
      <c r="YC50" s="50"/>
      <c r="YD50" s="50"/>
      <c r="YE50" s="50"/>
      <c r="YF50" s="50"/>
      <c r="YG50" s="50"/>
      <c r="YH50" s="50"/>
      <c r="YI50" s="50"/>
      <c r="YJ50" s="50"/>
      <c r="YK50" s="50"/>
      <c r="YL50" s="50"/>
      <c r="YM50" s="50"/>
      <c r="YN50" s="50"/>
      <c r="YO50" s="50"/>
      <c r="YP50" s="50"/>
      <c r="YQ50" s="50"/>
      <c r="YR50" s="50"/>
      <c r="YS50" s="50"/>
      <c r="YT50" s="50"/>
      <c r="YU50" s="50"/>
      <c r="YV50" s="50"/>
      <c r="YW50" s="50"/>
      <c r="YX50" s="50"/>
      <c r="YY50" s="50"/>
      <c r="YZ50" s="50"/>
      <c r="ZA50" s="50"/>
      <c r="ZB50" s="50"/>
      <c r="ZC50" s="50"/>
      <c r="ZD50" s="50"/>
      <c r="ZE50" s="50"/>
      <c r="ZF50" s="50"/>
      <c r="ZG50" s="50"/>
      <c r="ZH50" s="50"/>
      <c r="ZI50" s="50"/>
      <c r="ZJ50" s="50"/>
      <c r="ZK50" s="50"/>
      <c r="ZL50" s="50"/>
      <c r="ZM50" s="50"/>
      <c r="ZN50" s="50"/>
      <c r="ZO50" s="50"/>
      <c r="ZP50" s="50"/>
      <c r="ZQ50" s="50"/>
      <c r="ZR50" s="50"/>
      <c r="ZS50" s="50"/>
      <c r="ZT50" s="50"/>
      <c r="ZU50" s="50"/>
      <c r="ZV50" s="50"/>
      <c r="ZW50" s="50"/>
      <c r="ZX50" s="50"/>
      <c r="ZY50" s="50"/>
      <c r="ZZ50" s="50"/>
      <c r="AAA50" s="50"/>
      <c r="AAB50" s="50"/>
      <c r="AAC50" s="50"/>
      <c r="AAD50" s="50"/>
      <c r="AAE50" s="50"/>
      <c r="AAF50" s="50"/>
      <c r="AAG50" s="50"/>
      <c r="AAH50" s="50"/>
      <c r="AAI50" s="50"/>
      <c r="AAJ50" s="50"/>
      <c r="AAK50" s="50"/>
      <c r="AAL50" s="50"/>
      <c r="AAM50" s="50"/>
      <c r="AAN50" s="50"/>
      <c r="AAO50" s="50"/>
      <c r="AAP50" s="50"/>
      <c r="AAQ50" s="50"/>
      <c r="AAR50" s="50"/>
      <c r="AAS50" s="50"/>
      <c r="AAT50" s="50"/>
      <c r="AAU50" s="50"/>
      <c r="AAV50" s="50"/>
      <c r="AAW50" s="50"/>
      <c r="AAX50" s="50"/>
      <c r="AAY50" s="50"/>
      <c r="AAZ50" s="50"/>
      <c r="ABA50" s="50"/>
      <c r="ABB50" s="50"/>
      <c r="ABC50" s="50"/>
      <c r="ABD50" s="50"/>
      <c r="ABE50" s="50"/>
      <c r="ABF50" s="50"/>
      <c r="ABG50" s="50"/>
      <c r="ABH50" s="50"/>
      <c r="ABI50" s="50"/>
      <c r="ABJ50" s="50"/>
    </row>
    <row r="51" spans="1:738" s="10" customFormat="1" ht="55.2" x14ac:dyDescent="0.25">
      <c r="A51" s="106" t="s">
        <v>296</v>
      </c>
      <c r="B51" s="33" t="s">
        <v>287</v>
      </c>
      <c r="C51" s="21" t="s">
        <v>288</v>
      </c>
      <c r="D51" s="32" t="s">
        <v>106</v>
      </c>
      <c r="E51" s="72" t="s">
        <v>359</v>
      </c>
      <c r="I51" s="26"/>
      <c r="J51" s="31"/>
      <c r="K51" s="18"/>
      <c r="L51" s="18"/>
      <c r="M51" s="1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0" customFormat="1" ht="55.2" x14ac:dyDescent="0.25">
      <c r="A52" s="106" t="s">
        <v>172</v>
      </c>
      <c r="B52" s="33" t="s">
        <v>72</v>
      </c>
      <c r="C52" s="21" t="s">
        <v>289</v>
      </c>
      <c r="D52" s="32" t="s">
        <v>107</v>
      </c>
      <c r="E52" s="72" t="s">
        <v>360</v>
      </c>
      <c r="I52" s="27"/>
      <c r="J52" s="27"/>
      <c r="K52" s="18"/>
      <c r="L52" s="18"/>
      <c r="M52" s="1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0" customFormat="1" ht="69" x14ac:dyDescent="0.25">
      <c r="A53" s="106" t="s">
        <v>173</v>
      </c>
      <c r="B53" s="33" t="s">
        <v>70</v>
      </c>
      <c r="C53" s="21" t="s">
        <v>290</v>
      </c>
      <c r="D53" s="61"/>
      <c r="E53" s="72" t="s">
        <v>361</v>
      </c>
      <c r="I53" s="1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0" customFormat="1" ht="55.2" x14ac:dyDescent="0.25">
      <c r="A54" s="106" t="s">
        <v>174</v>
      </c>
      <c r="B54" s="33" t="s">
        <v>71</v>
      </c>
      <c r="C54" s="21" t="s">
        <v>291</v>
      </c>
      <c r="D54" s="21"/>
      <c r="E54" s="72" t="s">
        <v>361</v>
      </c>
      <c r="I54" s="1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0" customFormat="1" ht="52.2" x14ac:dyDescent="0.25">
      <c r="A55" s="106" t="s">
        <v>175</v>
      </c>
      <c r="B55" s="33" t="s">
        <v>292</v>
      </c>
      <c r="C55" s="21" t="s">
        <v>293</v>
      </c>
      <c r="D55" s="32" t="s">
        <v>2</v>
      </c>
      <c r="E55" s="77">
        <v>1</v>
      </c>
      <c r="I55" s="16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3" customFormat="1" ht="52.8" thickBot="1" x14ac:dyDescent="0.3">
      <c r="A56" s="106" t="s">
        <v>176</v>
      </c>
      <c r="B56" s="33" t="s">
        <v>414</v>
      </c>
      <c r="C56" s="21" t="s">
        <v>294</v>
      </c>
      <c r="D56" s="61" t="s">
        <v>108</v>
      </c>
      <c r="E56" s="78" t="s">
        <v>361</v>
      </c>
      <c r="F56" s="10"/>
      <c r="G56" s="10"/>
      <c r="H56" s="10"/>
      <c r="I56" s="1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</row>
    <row r="57" spans="1:738" s="54" customFormat="1" ht="22.8" x14ac:dyDescent="0.25">
      <c r="A57" s="108" t="s">
        <v>136</v>
      </c>
      <c r="B57" s="33"/>
      <c r="C57" s="109"/>
      <c r="D57" s="32"/>
      <c r="E57" s="79"/>
      <c r="F57" s="50"/>
      <c r="G57" s="50"/>
      <c r="H57" s="50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  <c r="IW57" s="50"/>
      <c r="IX57" s="50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0"/>
      <c r="NJ57" s="50"/>
      <c r="NK57" s="50"/>
      <c r="NL57" s="50"/>
      <c r="NM57" s="50"/>
      <c r="NN57" s="50"/>
      <c r="NO57" s="50"/>
      <c r="NP57" s="50"/>
      <c r="NQ57" s="50"/>
      <c r="NR57" s="50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0"/>
      <c r="SD57" s="50"/>
      <c r="SE57" s="50"/>
      <c r="SF57" s="50"/>
      <c r="SG57" s="50"/>
      <c r="SH57" s="50"/>
      <c r="SI57" s="50"/>
      <c r="SJ57" s="50"/>
      <c r="SK57" s="50"/>
      <c r="SL57" s="50"/>
      <c r="SM57" s="50"/>
      <c r="SN57" s="50"/>
      <c r="SO57" s="50"/>
      <c r="SP57" s="50"/>
      <c r="SQ57" s="50"/>
      <c r="SR57" s="50"/>
      <c r="SS57" s="50"/>
      <c r="ST57" s="50"/>
      <c r="SU57" s="50"/>
      <c r="SV57" s="50"/>
      <c r="SW57" s="50"/>
      <c r="SX57" s="50"/>
      <c r="SY57" s="50"/>
      <c r="SZ57" s="50"/>
      <c r="TA57" s="50"/>
      <c r="TB57" s="50"/>
      <c r="TC57" s="50"/>
      <c r="TD57" s="50"/>
      <c r="TE57" s="50"/>
      <c r="TF57" s="50"/>
      <c r="TG57" s="50"/>
      <c r="TH57" s="50"/>
      <c r="TI57" s="50"/>
      <c r="TJ57" s="50"/>
      <c r="TK57" s="50"/>
      <c r="TL57" s="50"/>
      <c r="TM57" s="50"/>
      <c r="TN57" s="50"/>
      <c r="TO57" s="50"/>
      <c r="TP57" s="50"/>
      <c r="TQ57" s="50"/>
      <c r="TR57" s="50"/>
      <c r="TS57" s="50"/>
      <c r="TT57" s="50"/>
      <c r="TU57" s="50"/>
      <c r="TV57" s="50"/>
      <c r="TW57" s="50"/>
      <c r="TX57" s="50"/>
      <c r="TY57" s="50"/>
      <c r="TZ57" s="50"/>
      <c r="UA57" s="50"/>
      <c r="UB57" s="50"/>
      <c r="UC57" s="50"/>
      <c r="UD57" s="50"/>
      <c r="UE57" s="50"/>
      <c r="UF57" s="50"/>
      <c r="UG57" s="50"/>
      <c r="UH57" s="50"/>
      <c r="UI57" s="50"/>
      <c r="UJ57" s="50"/>
      <c r="UK57" s="50"/>
      <c r="UL57" s="50"/>
      <c r="UM57" s="50"/>
      <c r="UN57" s="50"/>
      <c r="UO57" s="50"/>
      <c r="UP57" s="50"/>
      <c r="UQ57" s="50"/>
      <c r="UR57" s="50"/>
      <c r="US57" s="50"/>
      <c r="UT57" s="50"/>
      <c r="UU57" s="50"/>
      <c r="UV57" s="50"/>
      <c r="UW57" s="50"/>
      <c r="UX57" s="50"/>
      <c r="UY57" s="50"/>
      <c r="UZ57" s="50"/>
      <c r="VA57" s="50"/>
      <c r="VB57" s="50"/>
      <c r="VC57" s="50"/>
      <c r="VD57" s="50"/>
      <c r="VE57" s="50"/>
      <c r="VF57" s="50"/>
      <c r="VG57" s="50"/>
      <c r="VH57" s="50"/>
      <c r="VI57" s="50"/>
      <c r="VJ57" s="50"/>
      <c r="VK57" s="50"/>
      <c r="VL57" s="50"/>
      <c r="VM57" s="50"/>
      <c r="VN57" s="50"/>
      <c r="VO57" s="50"/>
      <c r="VP57" s="50"/>
      <c r="VQ57" s="50"/>
      <c r="VR57" s="50"/>
      <c r="VS57" s="50"/>
      <c r="VT57" s="50"/>
      <c r="VU57" s="50"/>
      <c r="VV57" s="50"/>
      <c r="VW57" s="50"/>
      <c r="VX57" s="50"/>
      <c r="VY57" s="50"/>
      <c r="VZ57" s="50"/>
      <c r="WA57" s="50"/>
      <c r="WB57" s="50"/>
      <c r="WC57" s="50"/>
      <c r="WD57" s="50"/>
      <c r="WE57" s="50"/>
      <c r="WF57" s="50"/>
      <c r="WG57" s="50"/>
      <c r="WH57" s="50"/>
      <c r="WI57" s="50"/>
      <c r="WJ57" s="50"/>
      <c r="WK57" s="50"/>
      <c r="WL57" s="50"/>
      <c r="WM57" s="50"/>
      <c r="WN57" s="50"/>
      <c r="WO57" s="50"/>
      <c r="WP57" s="50"/>
      <c r="WQ57" s="50"/>
      <c r="WR57" s="50"/>
      <c r="WS57" s="50"/>
      <c r="WT57" s="50"/>
      <c r="WU57" s="50"/>
      <c r="WV57" s="50"/>
      <c r="WW57" s="50"/>
      <c r="WX57" s="50"/>
      <c r="WY57" s="50"/>
      <c r="WZ57" s="50"/>
      <c r="XA57" s="50"/>
      <c r="XB57" s="50"/>
      <c r="XC57" s="50"/>
      <c r="XD57" s="50"/>
      <c r="XE57" s="50"/>
      <c r="XF57" s="50"/>
      <c r="XG57" s="50"/>
      <c r="XH57" s="50"/>
      <c r="XI57" s="50"/>
      <c r="XJ57" s="50"/>
      <c r="XK57" s="50"/>
      <c r="XL57" s="50"/>
      <c r="XM57" s="50"/>
      <c r="XN57" s="50"/>
      <c r="XO57" s="50"/>
      <c r="XP57" s="50"/>
      <c r="XQ57" s="50"/>
      <c r="XR57" s="50"/>
      <c r="XS57" s="50"/>
      <c r="XT57" s="50"/>
      <c r="XU57" s="50"/>
      <c r="XV57" s="50"/>
      <c r="XW57" s="50"/>
      <c r="XX57" s="50"/>
      <c r="XY57" s="50"/>
      <c r="XZ57" s="50"/>
      <c r="YA57" s="50"/>
      <c r="YB57" s="50"/>
      <c r="YC57" s="50"/>
      <c r="YD57" s="50"/>
      <c r="YE57" s="50"/>
      <c r="YF57" s="50"/>
      <c r="YG57" s="50"/>
      <c r="YH57" s="50"/>
      <c r="YI57" s="50"/>
      <c r="YJ57" s="50"/>
      <c r="YK57" s="50"/>
      <c r="YL57" s="50"/>
      <c r="YM57" s="50"/>
      <c r="YN57" s="50"/>
      <c r="YO57" s="50"/>
      <c r="YP57" s="50"/>
      <c r="YQ57" s="50"/>
      <c r="YR57" s="50"/>
      <c r="YS57" s="50"/>
      <c r="YT57" s="50"/>
      <c r="YU57" s="50"/>
      <c r="YV57" s="50"/>
      <c r="YW57" s="50"/>
      <c r="YX57" s="50"/>
      <c r="YY57" s="50"/>
      <c r="YZ57" s="50"/>
      <c r="ZA57" s="50"/>
      <c r="ZB57" s="50"/>
      <c r="ZC57" s="50"/>
      <c r="ZD57" s="50"/>
      <c r="ZE57" s="50"/>
      <c r="ZF57" s="50"/>
      <c r="ZG57" s="50"/>
      <c r="ZH57" s="50"/>
      <c r="ZI57" s="50"/>
      <c r="ZJ57" s="50"/>
      <c r="ZK57" s="50"/>
      <c r="ZL57" s="50"/>
      <c r="ZM57" s="50"/>
      <c r="ZN57" s="50"/>
      <c r="ZO57" s="50"/>
      <c r="ZP57" s="50"/>
      <c r="ZQ57" s="50"/>
      <c r="ZR57" s="50"/>
      <c r="ZS57" s="50"/>
      <c r="ZT57" s="50"/>
      <c r="ZU57" s="50"/>
      <c r="ZV57" s="50"/>
      <c r="ZW57" s="50"/>
      <c r="ZX57" s="50"/>
      <c r="ZY57" s="50"/>
      <c r="ZZ57" s="50"/>
      <c r="AAA57" s="50"/>
      <c r="AAB57" s="50"/>
      <c r="AAC57" s="50"/>
      <c r="AAD57" s="50"/>
      <c r="AAE57" s="50"/>
      <c r="AAF57" s="50"/>
      <c r="AAG57" s="50"/>
      <c r="AAH57" s="50"/>
      <c r="AAI57" s="50"/>
      <c r="AAJ57" s="50"/>
      <c r="AAK57" s="50"/>
      <c r="AAL57" s="50"/>
      <c r="AAM57" s="50"/>
      <c r="AAN57" s="50"/>
      <c r="AAO57" s="50"/>
      <c r="AAP57" s="50"/>
      <c r="AAQ57" s="50"/>
      <c r="AAR57" s="50"/>
      <c r="AAS57" s="50"/>
      <c r="AAT57" s="50"/>
      <c r="AAU57" s="50"/>
      <c r="AAV57" s="50"/>
      <c r="AAW57" s="50"/>
      <c r="AAX57" s="50"/>
      <c r="AAY57" s="50"/>
      <c r="AAZ57" s="50"/>
      <c r="ABA57" s="50"/>
      <c r="ABB57" s="50"/>
      <c r="ABC57" s="50"/>
      <c r="ABD57" s="50"/>
      <c r="ABE57" s="50"/>
      <c r="ABF57" s="50"/>
      <c r="ABG57" s="50"/>
      <c r="ABH57" s="50"/>
      <c r="ABI57" s="50"/>
      <c r="ABJ57" s="50"/>
    </row>
    <row r="58" spans="1:738" ht="34.799999999999997" x14ac:dyDescent="0.3">
      <c r="A58" s="106" t="s">
        <v>177</v>
      </c>
      <c r="B58" s="33" t="s">
        <v>295</v>
      </c>
      <c r="C58" s="21" t="s">
        <v>73</v>
      </c>
      <c r="D58" s="61" t="s">
        <v>0</v>
      </c>
      <c r="E58" s="78">
        <v>320</v>
      </c>
      <c r="I58" s="1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3">
      <c r="A59" s="106">
        <v>50</v>
      </c>
      <c r="B59" s="33" t="s">
        <v>297</v>
      </c>
      <c r="C59" s="62" t="s">
        <v>110</v>
      </c>
      <c r="D59" s="61" t="s">
        <v>109</v>
      </c>
      <c r="E59" s="72" t="str">
        <f>"- 7 500 voz/24hod. (r. 2034), čo je -59% oproti stavu bez projektu"</f>
        <v>- 7 500 voz/24hod. (r. 2034), čo je -59% oproti stavu bez projektu</v>
      </c>
      <c r="I59" s="1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41.4" x14ac:dyDescent="0.3">
      <c r="A60" s="106" t="s">
        <v>178</v>
      </c>
      <c r="B60" s="33" t="s">
        <v>415</v>
      </c>
      <c r="C60" s="21" t="s">
        <v>298</v>
      </c>
      <c r="D60" s="61" t="s">
        <v>416</v>
      </c>
      <c r="E60" s="78" t="s">
        <v>395</v>
      </c>
      <c r="I60" s="1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2.2" x14ac:dyDescent="0.3">
      <c r="A61" s="106" t="s">
        <v>179</v>
      </c>
      <c r="B61" s="33" t="s">
        <v>331</v>
      </c>
      <c r="C61" s="21" t="s">
        <v>299</v>
      </c>
      <c r="D61" s="61" t="s">
        <v>416</v>
      </c>
      <c r="E61" s="78" t="s">
        <v>396</v>
      </c>
      <c r="I61" s="16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4.799999999999997" x14ac:dyDescent="0.3">
      <c r="A62" s="106" t="s">
        <v>180</v>
      </c>
      <c r="B62" s="33" t="s">
        <v>417</v>
      </c>
      <c r="C62" s="21" t="s">
        <v>300</v>
      </c>
      <c r="D62" s="61" t="s">
        <v>49</v>
      </c>
      <c r="E62" s="84">
        <v>91939335.24809809</v>
      </c>
      <c r="I62" s="16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10.4" x14ac:dyDescent="0.3">
      <c r="A63" s="106" t="s">
        <v>181</v>
      </c>
      <c r="B63" s="33" t="s">
        <v>111</v>
      </c>
      <c r="C63" s="21" t="s">
        <v>302</v>
      </c>
      <c r="D63" s="32" t="s">
        <v>112</v>
      </c>
      <c r="E63" s="72" t="s">
        <v>393</v>
      </c>
      <c r="I63" s="16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55.2" x14ac:dyDescent="0.3">
      <c r="A64" s="106" t="s">
        <v>182</v>
      </c>
      <c r="B64" s="33" t="s">
        <v>115</v>
      </c>
      <c r="C64" s="110" t="s">
        <v>301</v>
      </c>
      <c r="D64" s="32" t="s">
        <v>112</v>
      </c>
      <c r="E64" s="72" t="s">
        <v>394</v>
      </c>
      <c r="I64" s="16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55.2" x14ac:dyDescent="0.3">
      <c r="A65" s="106" t="s">
        <v>183</v>
      </c>
      <c r="B65" s="33" t="s">
        <v>116</v>
      </c>
      <c r="C65" s="111" t="s">
        <v>301</v>
      </c>
      <c r="D65" s="32" t="s">
        <v>112</v>
      </c>
      <c r="E65" s="78" t="s">
        <v>362</v>
      </c>
      <c r="I65" s="16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41.4" x14ac:dyDescent="0.3">
      <c r="A66" s="106" t="s">
        <v>184</v>
      </c>
      <c r="B66" s="33" t="s">
        <v>332</v>
      </c>
      <c r="C66" s="21" t="s">
        <v>303</v>
      </c>
      <c r="D66" s="32" t="s">
        <v>329</v>
      </c>
      <c r="E66" s="78" t="s">
        <v>363</v>
      </c>
      <c r="I66" s="1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4.799999999999997" x14ac:dyDescent="0.3">
      <c r="A67" s="106" t="s">
        <v>185</v>
      </c>
      <c r="B67" s="33" t="s">
        <v>113</v>
      </c>
      <c r="C67" s="110" t="s">
        <v>304</v>
      </c>
      <c r="D67" s="32" t="s">
        <v>329</v>
      </c>
      <c r="E67" s="78" t="s">
        <v>363</v>
      </c>
      <c r="I67" s="1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34.799999999999997" x14ac:dyDescent="0.3">
      <c r="A68" s="106" t="s">
        <v>186</v>
      </c>
      <c r="B68" s="33" t="s">
        <v>114</v>
      </c>
      <c r="C68" s="111" t="s">
        <v>304</v>
      </c>
      <c r="D68" s="32" t="s">
        <v>329</v>
      </c>
      <c r="E68" s="78" t="s">
        <v>363</v>
      </c>
      <c r="I68" s="16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0" customFormat="1" ht="45" x14ac:dyDescent="0.25">
      <c r="A69" s="106">
        <v>60</v>
      </c>
      <c r="B69" s="33" t="s">
        <v>305</v>
      </c>
      <c r="C69" s="62" t="s">
        <v>306</v>
      </c>
      <c r="D69" s="21" t="s">
        <v>90</v>
      </c>
      <c r="E69" s="78" t="s">
        <v>363</v>
      </c>
      <c r="I69" s="16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0" customFormat="1" ht="34.799999999999997" x14ac:dyDescent="0.25">
      <c r="A70" s="106">
        <v>61</v>
      </c>
      <c r="B70" s="33" t="s">
        <v>333</v>
      </c>
      <c r="C70" s="62" t="s">
        <v>307</v>
      </c>
      <c r="D70" s="32" t="s">
        <v>89</v>
      </c>
      <c r="E70" s="78" t="s">
        <v>363</v>
      </c>
      <c r="I70" s="16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3" customFormat="1" ht="60.6" thickBot="1" x14ac:dyDescent="0.3">
      <c r="A71" s="106" t="s">
        <v>187</v>
      </c>
      <c r="B71" s="33" t="s">
        <v>308</v>
      </c>
      <c r="C71" s="62" t="s">
        <v>309</v>
      </c>
      <c r="D71" s="61"/>
      <c r="E71" s="78" t="s">
        <v>363</v>
      </c>
      <c r="F71" s="10"/>
      <c r="G71" s="10"/>
      <c r="H71" s="10"/>
      <c r="I71" s="16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  <c r="ABE71" s="10"/>
      <c r="ABF71" s="10"/>
      <c r="ABG71" s="10"/>
      <c r="ABH71" s="10"/>
      <c r="ABI71" s="10"/>
      <c r="ABJ71" s="10"/>
    </row>
    <row r="72" spans="1:738" s="10" customFormat="1" ht="60" x14ac:dyDescent="0.25">
      <c r="A72" s="106" t="s">
        <v>188</v>
      </c>
      <c r="B72" s="33" t="s">
        <v>334</v>
      </c>
      <c r="C72" s="62" t="s">
        <v>310</v>
      </c>
      <c r="D72" s="32"/>
      <c r="E72" s="78" t="s">
        <v>363</v>
      </c>
      <c r="I72" s="1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0" customFormat="1" ht="105" x14ac:dyDescent="0.25">
      <c r="A73" s="106" t="s">
        <v>189</v>
      </c>
      <c r="B73" s="33" t="s">
        <v>335</v>
      </c>
      <c r="C73" s="112" t="s">
        <v>311</v>
      </c>
      <c r="D73" s="61" t="s">
        <v>91</v>
      </c>
      <c r="E73" s="78" t="s">
        <v>363</v>
      </c>
      <c r="I73" s="16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0" customFormat="1" ht="34.799999999999997" x14ac:dyDescent="0.25">
      <c r="A74" s="106" t="s">
        <v>190</v>
      </c>
      <c r="B74" s="33" t="s">
        <v>336</v>
      </c>
      <c r="C74" s="33" t="s">
        <v>418</v>
      </c>
      <c r="D74" s="61" t="s">
        <v>2</v>
      </c>
      <c r="E74" s="78" t="s">
        <v>363</v>
      </c>
      <c r="I74" s="1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0" customFormat="1" ht="60" x14ac:dyDescent="0.25">
      <c r="A75" s="106" t="s">
        <v>191</v>
      </c>
      <c r="B75" s="33" t="s">
        <v>337</v>
      </c>
      <c r="C75" s="62" t="s">
        <v>312</v>
      </c>
      <c r="D75" s="61" t="s">
        <v>2</v>
      </c>
      <c r="E75" s="78" t="s">
        <v>363</v>
      </c>
      <c r="I75" s="1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0" customFormat="1" ht="34.799999999999997" x14ac:dyDescent="0.25">
      <c r="A76" s="106" t="s">
        <v>192</v>
      </c>
      <c r="B76" s="33" t="s">
        <v>88</v>
      </c>
      <c r="C76" s="62" t="s">
        <v>313</v>
      </c>
      <c r="D76" s="61" t="s">
        <v>2</v>
      </c>
      <c r="E76" s="78" t="s">
        <v>363</v>
      </c>
      <c r="I76" s="1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0" customFormat="1" ht="52.2" x14ac:dyDescent="0.25">
      <c r="A77" s="106" t="s">
        <v>193</v>
      </c>
      <c r="B77" s="33" t="s">
        <v>339</v>
      </c>
      <c r="C77" s="62"/>
      <c r="D77" s="32" t="s">
        <v>338</v>
      </c>
      <c r="E77" s="78" t="s">
        <v>363</v>
      </c>
      <c r="I77" s="1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54" customFormat="1" ht="22.8" x14ac:dyDescent="0.25">
      <c r="A78" s="108" t="s">
        <v>118</v>
      </c>
      <c r="B78" s="33"/>
      <c r="C78" s="109"/>
      <c r="D78" s="32"/>
      <c r="E78" s="79"/>
      <c r="F78" s="50"/>
      <c r="G78" s="50"/>
      <c r="H78" s="50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  <c r="IW78" s="50"/>
      <c r="IX78" s="50"/>
      <c r="IY78" s="50"/>
      <c r="IZ78" s="50"/>
      <c r="JA78" s="50"/>
      <c r="JB78" s="50"/>
      <c r="JC78" s="50"/>
      <c r="JD78" s="50"/>
      <c r="JE78" s="50"/>
      <c r="JF78" s="50"/>
      <c r="JG78" s="50"/>
      <c r="JH78" s="50"/>
      <c r="JI78" s="50"/>
      <c r="JJ78" s="50"/>
      <c r="JK78" s="50"/>
      <c r="JL78" s="50"/>
      <c r="JM78" s="50"/>
      <c r="JN78" s="50"/>
      <c r="JO78" s="50"/>
      <c r="JP78" s="50"/>
      <c r="JQ78" s="50"/>
      <c r="JR78" s="50"/>
      <c r="JS78" s="50"/>
      <c r="JT78" s="50"/>
      <c r="JU78" s="50"/>
      <c r="JV78" s="50"/>
      <c r="JW78" s="50"/>
      <c r="JX78" s="50"/>
      <c r="JY78" s="50"/>
      <c r="JZ78" s="50"/>
      <c r="KA78" s="50"/>
      <c r="KB78" s="50"/>
      <c r="KC78" s="50"/>
      <c r="KD78" s="50"/>
      <c r="KE78" s="50"/>
      <c r="KF78" s="50"/>
      <c r="KG78" s="50"/>
      <c r="KH78" s="50"/>
      <c r="KI78" s="50"/>
      <c r="KJ78" s="50"/>
      <c r="KK78" s="50"/>
      <c r="KL78" s="50"/>
      <c r="KM78" s="50"/>
      <c r="KN78" s="50"/>
      <c r="KO78" s="50"/>
      <c r="KP78" s="50"/>
      <c r="KQ78" s="50"/>
      <c r="KR78" s="50"/>
      <c r="KS78" s="50"/>
      <c r="KT78" s="50"/>
      <c r="KU78" s="50"/>
      <c r="KV78" s="50"/>
      <c r="KW78" s="50"/>
      <c r="KX78" s="50"/>
      <c r="KY78" s="50"/>
      <c r="KZ78" s="50"/>
      <c r="LA78" s="50"/>
      <c r="LB78" s="50"/>
      <c r="LC78" s="50"/>
      <c r="LD78" s="50"/>
      <c r="LE78" s="50"/>
      <c r="LF78" s="50"/>
      <c r="LG78" s="50"/>
      <c r="LH78" s="50"/>
      <c r="LI78" s="50"/>
      <c r="LJ78" s="50"/>
      <c r="LK78" s="50"/>
      <c r="LL78" s="50"/>
      <c r="LM78" s="50"/>
      <c r="LN78" s="50"/>
      <c r="LO78" s="50"/>
      <c r="LP78" s="50"/>
      <c r="LQ78" s="50"/>
      <c r="LR78" s="50"/>
      <c r="LS78" s="50"/>
      <c r="LT78" s="50"/>
      <c r="LU78" s="50"/>
      <c r="LV78" s="50"/>
      <c r="LW78" s="50"/>
      <c r="LX78" s="50"/>
      <c r="LY78" s="50"/>
      <c r="LZ78" s="50"/>
      <c r="MA78" s="50"/>
      <c r="MB78" s="50"/>
      <c r="MC78" s="50"/>
      <c r="MD78" s="50"/>
      <c r="ME78" s="50"/>
      <c r="MF78" s="50"/>
      <c r="MG78" s="50"/>
      <c r="MH78" s="50"/>
      <c r="MI78" s="50"/>
      <c r="MJ78" s="50"/>
      <c r="MK78" s="50"/>
      <c r="ML78" s="50"/>
      <c r="MM78" s="50"/>
      <c r="MN78" s="50"/>
      <c r="MO78" s="50"/>
      <c r="MP78" s="50"/>
      <c r="MQ78" s="50"/>
      <c r="MR78" s="50"/>
      <c r="MS78" s="50"/>
      <c r="MT78" s="50"/>
      <c r="MU78" s="50"/>
      <c r="MV78" s="50"/>
      <c r="MW78" s="50"/>
      <c r="MX78" s="50"/>
      <c r="MY78" s="50"/>
      <c r="MZ78" s="50"/>
      <c r="NA78" s="50"/>
      <c r="NB78" s="50"/>
      <c r="NC78" s="50"/>
      <c r="ND78" s="50"/>
      <c r="NE78" s="50"/>
      <c r="NF78" s="50"/>
      <c r="NG78" s="50"/>
      <c r="NH78" s="50"/>
      <c r="NI78" s="50"/>
      <c r="NJ78" s="50"/>
      <c r="NK78" s="50"/>
      <c r="NL78" s="50"/>
      <c r="NM78" s="50"/>
      <c r="NN78" s="50"/>
      <c r="NO78" s="50"/>
      <c r="NP78" s="50"/>
      <c r="NQ78" s="50"/>
      <c r="NR78" s="50"/>
      <c r="NS78" s="50"/>
      <c r="NT78" s="50"/>
      <c r="NU78" s="50"/>
      <c r="NV78" s="50"/>
      <c r="NW78" s="50"/>
      <c r="NX78" s="50"/>
      <c r="NY78" s="50"/>
      <c r="NZ78" s="50"/>
      <c r="OA78" s="50"/>
      <c r="OB78" s="50"/>
      <c r="OC78" s="50"/>
      <c r="OD78" s="50"/>
      <c r="OE78" s="50"/>
      <c r="OF78" s="50"/>
      <c r="OG78" s="50"/>
      <c r="OH78" s="50"/>
      <c r="OI78" s="50"/>
      <c r="OJ78" s="50"/>
      <c r="OK78" s="50"/>
      <c r="OL78" s="50"/>
      <c r="OM78" s="50"/>
      <c r="ON78" s="50"/>
      <c r="OO78" s="50"/>
      <c r="OP78" s="50"/>
      <c r="OQ78" s="50"/>
      <c r="OR78" s="50"/>
      <c r="OS78" s="50"/>
      <c r="OT78" s="50"/>
      <c r="OU78" s="50"/>
      <c r="OV78" s="50"/>
      <c r="OW78" s="50"/>
      <c r="OX78" s="50"/>
      <c r="OY78" s="50"/>
      <c r="OZ78" s="50"/>
      <c r="PA78" s="50"/>
      <c r="PB78" s="50"/>
      <c r="PC78" s="50"/>
      <c r="PD78" s="50"/>
      <c r="PE78" s="50"/>
      <c r="PF78" s="50"/>
      <c r="PG78" s="50"/>
      <c r="PH78" s="50"/>
      <c r="PI78" s="50"/>
      <c r="PJ78" s="50"/>
      <c r="PK78" s="50"/>
      <c r="PL78" s="50"/>
      <c r="PM78" s="50"/>
      <c r="PN78" s="50"/>
      <c r="PO78" s="50"/>
      <c r="PP78" s="50"/>
      <c r="PQ78" s="50"/>
      <c r="PR78" s="50"/>
      <c r="PS78" s="50"/>
      <c r="PT78" s="50"/>
      <c r="PU78" s="50"/>
      <c r="PV78" s="50"/>
      <c r="PW78" s="50"/>
      <c r="PX78" s="50"/>
      <c r="PY78" s="50"/>
      <c r="PZ78" s="50"/>
      <c r="QA78" s="50"/>
      <c r="QB78" s="50"/>
      <c r="QC78" s="50"/>
      <c r="QD78" s="50"/>
      <c r="QE78" s="50"/>
      <c r="QF78" s="50"/>
      <c r="QG78" s="50"/>
      <c r="QH78" s="50"/>
      <c r="QI78" s="50"/>
      <c r="QJ78" s="50"/>
      <c r="QK78" s="50"/>
      <c r="QL78" s="50"/>
      <c r="QM78" s="50"/>
      <c r="QN78" s="50"/>
      <c r="QO78" s="50"/>
      <c r="QP78" s="50"/>
      <c r="QQ78" s="50"/>
      <c r="QR78" s="50"/>
      <c r="QS78" s="50"/>
      <c r="QT78" s="50"/>
      <c r="QU78" s="50"/>
      <c r="QV78" s="50"/>
      <c r="QW78" s="50"/>
      <c r="QX78" s="50"/>
      <c r="QY78" s="50"/>
      <c r="QZ78" s="50"/>
      <c r="RA78" s="50"/>
      <c r="RB78" s="50"/>
      <c r="RC78" s="50"/>
      <c r="RD78" s="50"/>
      <c r="RE78" s="50"/>
      <c r="RF78" s="50"/>
      <c r="RG78" s="50"/>
      <c r="RH78" s="50"/>
      <c r="RI78" s="50"/>
      <c r="RJ78" s="50"/>
      <c r="RK78" s="50"/>
      <c r="RL78" s="50"/>
      <c r="RM78" s="50"/>
      <c r="RN78" s="50"/>
      <c r="RO78" s="50"/>
      <c r="RP78" s="50"/>
      <c r="RQ78" s="50"/>
      <c r="RR78" s="50"/>
      <c r="RS78" s="50"/>
      <c r="RT78" s="50"/>
      <c r="RU78" s="50"/>
      <c r="RV78" s="50"/>
      <c r="RW78" s="50"/>
      <c r="RX78" s="50"/>
      <c r="RY78" s="50"/>
      <c r="RZ78" s="50"/>
      <c r="SA78" s="50"/>
      <c r="SB78" s="50"/>
      <c r="SC78" s="50"/>
      <c r="SD78" s="50"/>
      <c r="SE78" s="50"/>
      <c r="SF78" s="50"/>
      <c r="SG78" s="50"/>
      <c r="SH78" s="50"/>
      <c r="SI78" s="50"/>
      <c r="SJ78" s="50"/>
      <c r="SK78" s="50"/>
      <c r="SL78" s="50"/>
      <c r="SM78" s="50"/>
      <c r="SN78" s="50"/>
      <c r="SO78" s="50"/>
      <c r="SP78" s="50"/>
      <c r="SQ78" s="50"/>
      <c r="SR78" s="50"/>
      <c r="SS78" s="50"/>
      <c r="ST78" s="50"/>
      <c r="SU78" s="50"/>
      <c r="SV78" s="50"/>
      <c r="SW78" s="50"/>
      <c r="SX78" s="50"/>
      <c r="SY78" s="50"/>
      <c r="SZ78" s="50"/>
      <c r="TA78" s="50"/>
      <c r="TB78" s="50"/>
      <c r="TC78" s="50"/>
      <c r="TD78" s="50"/>
      <c r="TE78" s="50"/>
      <c r="TF78" s="50"/>
      <c r="TG78" s="50"/>
      <c r="TH78" s="50"/>
      <c r="TI78" s="50"/>
      <c r="TJ78" s="50"/>
      <c r="TK78" s="50"/>
      <c r="TL78" s="50"/>
      <c r="TM78" s="50"/>
      <c r="TN78" s="50"/>
      <c r="TO78" s="50"/>
      <c r="TP78" s="50"/>
      <c r="TQ78" s="50"/>
      <c r="TR78" s="50"/>
      <c r="TS78" s="50"/>
      <c r="TT78" s="50"/>
      <c r="TU78" s="50"/>
      <c r="TV78" s="50"/>
      <c r="TW78" s="50"/>
      <c r="TX78" s="50"/>
      <c r="TY78" s="50"/>
      <c r="TZ78" s="50"/>
      <c r="UA78" s="50"/>
      <c r="UB78" s="50"/>
      <c r="UC78" s="50"/>
      <c r="UD78" s="50"/>
      <c r="UE78" s="50"/>
      <c r="UF78" s="50"/>
      <c r="UG78" s="50"/>
      <c r="UH78" s="50"/>
      <c r="UI78" s="50"/>
      <c r="UJ78" s="50"/>
      <c r="UK78" s="50"/>
      <c r="UL78" s="50"/>
      <c r="UM78" s="50"/>
      <c r="UN78" s="50"/>
      <c r="UO78" s="50"/>
      <c r="UP78" s="50"/>
      <c r="UQ78" s="50"/>
      <c r="UR78" s="50"/>
      <c r="US78" s="50"/>
      <c r="UT78" s="50"/>
      <c r="UU78" s="50"/>
      <c r="UV78" s="50"/>
      <c r="UW78" s="50"/>
      <c r="UX78" s="50"/>
      <c r="UY78" s="50"/>
      <c r="UZ78" s="50"/>
      <c r="VA78" s="50"/>
      <c r="VB78" s="50"/>
      <c r="VC78" s="50"/>
      <c r="VD78" s="50"/>
      <c r="VE78" s="50"/>
      <c r="VF78" s="50"/>
      <c r="VG78" s="50"/>
      <c r="VH78" s="50"/>
      <c r="VI78" s="50"/>
      <c r="VJ78" s="50"/>
      <c r="VK78" s="50"/>
      <c r="VL78" s="50"/>
      <c r="VM78" s="50"/>
      <c r="VN78" s="50"/>
      <c r="VO78" s="50"/>
      <c r="VP78" s="50"/>
      <c r="VQ78" s="50"/>
      <c r="VR78" s="50"/>
      <c r="VS78" s="50"/>
      <c r="VT78" s="50"/>
      <c r="VU78" s="50"/>
      <c r="VV78" s="50"/>
      <c r="VW78" s="50"/>
      <c r="VX78" s="50"/>
      <c r="VY78" s="50"/>
      <c r="VZ78" s="50"/>
      <c r="WA78" s="50"/>
      <c r="WB78" s="50"/>
      <c r="WC78" s="50"/>
      <c r="WD78" s="50"/>
      <c r="WE78" s="50"/>
      <c r="WF78" s="50"/>
      <c r="WG78" s="50"/>
      <c r="WH78" s="50"/>
      <c r="WI78" s="50"/>
      <c r="WJ78" s="50"/>
      <c r="WK78" s="50"/>
      <c r="WL78" s="50"/>
      <c r="WM78" s="50"/>
      <c r="WN78" s="50"/>
      <c r="WO78" s="50"/>
      <c r="WP78" s="50"/>
      <c r="WQ78" s="50"/>
      <c r="WR78" s="50"/>
      <c r="WS78" s="50"/>
      <c r="WT78" s="50"/>
      <c r="WU78" s="50"/>
      <c r="WV78" s="50"/>
      <c r="WW78" s="50"/>
      <c r="WX78" s="50"/>
      <c r="WY78" s="50"/>
      <c r="WZ78" s="50"/>
      <c r="XA78" s="50"/>
      <c r="XB78" s="50"/>
      <c r="XC78" s="50"/>
      <c r="XD78" s="50"/>
      <c r="XE78" s="50"/>
      <c r="XF78" s="50"/>
      <c r="XG78" s="50"/>
      <c r="XH78" s="50"/>
      <c r="XI78" s="50"/>
      <c r="XJ78" s="50"/>
      <c r="XK78" s="50"/>
      <c r="XL78" s="50"/>
      <c r="XM78" s="50"/>
      <c r="XN78" s="50"/>
      <c r="XO78" s="50"/>
      <c r="XP78" s="50"/>
      <c r="XQ78" s="50"/>
      <c r="XR78" s="50"/>
      <c r="XS78" s="50"/>
      <c r="XT78" s="50"/>
      <c r="XU78" s="50"/>
      <c r="XV78" s="50"/>
      <c r="XW78" s="50"/>
      <c r="XX78" s="50"/>
      <c r="XY78" s="50"/>
      <c r="XZ78" s="50"/>
      <c r="YA78" s="50"/>
      <c r="YB78" s="50"/>
      <c r="YC78" s="50"/>
      <c r="YD78" s="50"/>
      <c r="YE78" s="50"/>
      <c r="YF78" s="50"/>
      <c r="YG78" s="50"/>
      <c r="YH78" s="50"/>
      <c r="YI78" s="50"/>
      <c r="YJ78" s="50"/>
      <c r="YK78" s="50"/>
      <c r="YL78" s="50"/>
      <c r="YM78" s="50"/>
      <c r="YN78" s="50"/>
      <c r="YO78" s="50"/>
      <c r="YP78" s="50"/>
      <c r="YQ78" s="50"/>
      <c r="YR78" s="50"/>
      <c r="YS78" s="50"/>
      <c r="YT78" s="50"/>
      <c r="YU78" s="50"/>
      <c r="YV78" s="50"/>
      <c r="YW78" s="50"/>
      <c r="YX78" s="50"/>
      <c r="YY78" s="50"/>
      <c r="YZ78" s="50"/>
      <c r="ZA78" s="50"/>
      <c r="ZB78" s="50"/>
      <c r="ZC78" s="50"/>
      <c r="ZD78" s="50"/>
      <c r="ZE78" s="50"/>
      <c r="ZF78" s="50"/>
      <c r="ZG78" s="50"/>
      <c r="ZH78" s="50"/>
      <c r="ZI78" s="50"/>
      <c r="ZJ78" s="50"/>
      <c r="ZK78" s="50"/>
      <c r="ZL78" s="50"/>
      <c r="ZM78" s="50"/>
      <c r="ZN78" s="50"/>
      <c r="ZO78" s="50"/>
      <c r="ZP78" s="50"/>
      <c r="ZQ78" s="50"/>
      <c r="ZR78" s="50"/>
      <c r="ZS78" s="50"/>
      <c r="ZT78" s="50"/>
      <c r="ZU78" s="50"/>
      <c r="ZV78" s="50"/>
      <c r="ZW78" s="50"/>
      <c r="ZX78" s="50"/>
      <c r="ZY78" s="50"/>
      <c r="ZZ78" s="50"/>
      <c r="AAA78" s="50"/>
      <c r="AAB78" s="50"/>
      <c r="AAC78" s="50"/>
      <c r="AAD78" s="50"/>
      <c r="AAE78" s="50"/>
      <c r="AAF78" s="50"/>
      <c r="AAG78" s="50"/>
      <c r="AAH78" s="50"/>
      <c r="AAI78" s="50"/>
      <c r="AAJ78" s="50"/>
      <c r="AAK78" s="50"/>
      <c r="AAL78" s="50"/>
      <c r="AAM78" s="50"/>
      <c r="AAN78" s="50"/>
      <c r="AAO78" s="50"/>
      <c r="AAP78" s="50"/>
      <c r="AAQ78" s="50"/>
      <c r="AAR78" s="50"/>
      <c r="AAS78" s="50"/>
      <c r="AAT78" s="50"/>
      <c r="AAU78" s="50"/>
      <c r="AAV78" s="50"/>
      <c r="AAW78" s="50"/>
      <c r="AAX78" s="50"/>
      <c r="AAY78" s="50"/>
      <c r="AAZ78" s="50"/>
      <c r="ABA78" s="50"/>
      <c r="ABB78" s="50"/>
      <c r="ABC78" s="50"/>
      <c r="ABD78" s="50"/>
      <c r="ABE78" s="50"/>
      <c r="ABF78" s="50"/>
      <c r="ABG78" s="50"/>
      <c r="ABH78" s="50"/>
      <c r="ABI78" s="50"/>
      <c r="ABJ78" s="50"/>
    </row>
    <row r="79" spans="1:738" ht="52.2" x14ac:dyDescent="0.3">
      <c r="A79" s="106" t="s">
        <v>194</v>
      </c>
      <c r="B79" s="33" t="s">
        <v>119</v>
      </c>
      <c r="C79" s="109" t="s">
        <v>141</v>
      </c>
      <c r="D79" s="113" t="s">
        <v>49</v>
      </c>
      <c r="E79" s="72" t="s">
        <v>397</v>
      </c>
      <c r="I79" s="16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2.2" x14ac:dyDescent="0.3">
      <c r="A80" s="106" t="s">
        <v>195</v>
      </c>
      <c r="B80" s="33" t="s">
        <v>143</v>
      </c>
      <c r="C80" s="21" t="s">
        <v>117</v>
      </c>
      <c r="D80" s="113" t="s">
        <v>49</v>
      </c>
      <c r="E80" s="80">
        <v>2759230.9399480117</v>
      </c>
      <c r="I80" s="16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0.4" x14ac:dyDescent="0.3">
      <c r="A81" s="106" t="s">
        <v>196</v>
      </c>
      <c r="B81" s="33" t="s">
        <v>142</v>
      </c>
      <c r="C81" s="21" t="s">
        <v>314</v>
      </c>
      <c r="D81" s="61" t="s">
        <v>2</v>
      </c>
      <c r="E81" s="78" t="s">
        <v>391</v>
      </c>
      <c r="I81" s="16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4.799999999999997" x14ac:dyDescent="0.3">
      <c r="A82" s="106" t="s">
        <v>197</v>
      </c>
      <c r="B82" s="33" t="s">
        <v>74</v>
      </c>
      <c r="C82" s="21" t="s">
        <v>141</v>
      </c>
      <c r="D82" s="113" t="s">
        <v>49</v>
      </c>
      <c r="E82" s="80">
        <v>-66933181</v>
      </c>
      <c r="I82" s="16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2.2" x14ac:dyDescent="0.3">
      <c r="A83" s="106" t="s">
        <v>198</v>
      </c>
      <c r="B83" s="33" t="s">
        <v>25</v>
      </c>
      <c r="C83" s="114"/>
      <c r="D83" s="61" t="s">
        <v>44</v>
      </c>
      <c r="E83" s="78">
        <v>100</v>
      </c>
      <c r="I83" s="1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2.2" x14ac:dyDescent="0.3">
      <c r="A84" s="106" t="s">
        <v>199</v>
      </c>
      <c r="B84" s="33" t="s">
        <v>120</v>
      </c>
      <c r="C84" s="114" t="s">
        <v>141</v>
      </c>
      <c r="D84" s="113" t="s">
        <v>49</v>
      </c>
      <c r="E84" s="80">
        <v>70492848</v>
      </c>
      <c r="I84" s="1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1.4" x14ac:dyDescent="0.3">
      <c r="A85" s="106" t="s">
        <v>200</v>
      </c>
      <c r="B85" s="33" t="s">
        <v>121</v>
      </c>
      <c r="C85" s="21" t="s">
        <v>315</v>
      </c>
      <c r="D85" s="61" t="s">
        <v>2</v>
      </c>
      <c r="E85" s="72" t="s">
        <v>392</v>
      </c>
      <c r="I85" s="1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4.799999999999997" x14ac:dyDescent="0.3">
      <c r="A86" s="106" t="s">
        <v>201</v>
      </c>
      <c r="B86" s="33" t="s">
        <v>75</v>
      </c>
      <c r="C86" s="21" t="s">
        <v>141</v>
      </c>
      <c r="D86" s="113" t="s">
        <v>49</v>
      </c>
      <c r="E86" s="80">
        <v>18824619</v>
      </c>
      <c r="I86" s="16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4.799999999999997" x14ac:dyDescent="0.3">
      <c r="A87" s="106" t="s">
        <v>202</v>
      </c>
      <c r="B87" s="33" t="s">
        <v>10</v>
      </c>
      <c r="C87" s="21" t="s">
        <v>141</v>
      </c>
      <c r="D87" s="61" t="s">
        <v>2</v>
      </c>
      <c r="E87" s="78">
        <v>7.07</v>
      </c>
      <c r="I87" s="1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2" customFormat="1" ht="34.799999999999997" x14ac:dyDescent="0.25">
      <c r="A88" s="106" t="s">
        <v>203</v>
      </c>
      <c r="B88" s="33" t="s">
        <v>11</v>
      </c>
      <c r="C88" s="21" t="s">
        <v>141</v>
      </c>
      <c r="D88" s="61" t="s">
        <v>12</v>
      </c>
      <c r="E88" s="78">
        <v>1.32</v>
      </c>
      <c r="F88" s="10"/>
      <c r="G88" s="10"/>
      <c r="H88" s="10"/>
      <c r="I88" s="1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</row>
    <row r="89" spans="1:738" s="50" customFormat="1" x14ac:dyDescent="0.25">
      <c r="A89" s="68"/>
      <c r="B89" s="33"/>
      <c r="C89" s="21"/>
      <c r="D89" s="61"/>
      <c r="E89" s="79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</row>
    <row r="90" spans="1:738" ht="55.2" x14ac:dyDescent="0.3">
      <c r="A90" s="106" t="s">
        <v>204</v>
      </c>
      <c r="B90" s="33" t="s">
        <v>39</v>
      </c>
      <c r="C90" s="21" t="s">
        <v>316</v>
      </c>
      <c r="D90" s="113" t="s">
        <v>49</v>
      </c>
      <c r="E90" s="85" t="s">
        <v>364</v>
      </c>
      <c r="I90" s="1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4.799999999999997" x14ac:dyDescent="0.3">
      <c r="A91" s="106" t="s">
        <v>205</v>
      </c>
      <c r="B91" s="33" t="s">
        <v>76</v>
      </c>
      <c r="C91" s="21"/>
      <c r="D91" s="61"/>
      <c r="E91" s="72" t="s">
        <v>365</v>
      </c>
      <c r="I91" s="16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2.2" x14ac:dyDescent="0.3">
      <c r="A92" s="106" t="s">
        <v>206</v>
      </c>
      <c r="B92" s="33" t="s">
        <v>122</v>
      </c>
      <c r="C92" s="21" t="s">
        <v>77</v>
      </c>
      <c r="D92" s="113" t="s">
        <v>49</v>
      </c>
      <c r="E92" s="75" t="s">
        <v>366</v>
      </c>
      <c r="I92" s="16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52.5" customHeight="1" x14ac:dyDescent="0.3">
      <c r="A93" s="106" t="s">
        <v>207</v>
      </c>
      <c r="B93" s="33" t="s">
        <v>78</v>
      </c>
      <c r="C93" s="21" t="s">
        <v>79</v>
      </c>
      <c r="D93" s="113" t="s">
        <v>49</v>
      </c>
      <c r="E93" s="75" t="s">
        <v>367</v>
      </c>
      <c r="I93" s="16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2.2" x14ac:dyDescent="0.3">
      <c r="A94" s="106" t="s">
        <v>208</v>
      </c>
      <c r="B94" s="33" t="s">
        <v>419</v>
      </c>
      <c r="C94" s="21" t="s">
        <v>123</v>
      </c>
      <c r="D94" s="113" t="s">
        <v>49</v>
      </c>
      <c r="E94" s="75" t="s">
        <v>380</v>
      </c>
      <c r="F94" s="44" t="s">
        <v>379</v>
      </c>
      <c r="I94" s="16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2.2" x14ac:dyDescent="0.3">
      <c r="A95" s="106" t="s">
        <v>209</v>
      </c>
      <c r="B95" s="33" t="s">
        <v>420</v>
      </c>
      <c r="C95" s="21" t="s">
        <v>124</v>
      </c>
      <c r="D95" s="113" t="s">
        <v>49</v>
      </c>
      <c r="E95" s="72" t="s">
        <v>368</v>
      </c>
      <c r="I95" s="1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2.2" x14ac:dyDescent="0.3">
      <c r="A96" s="106" t="s">
        <v>210</v>
      </c>
      <c r="B96" s="33" t="s">
        <v>80</v>
      </c>
      <c r="C96" s="21"/>
      <c r="D96" s="113" t="s">
        <v>49</v>
      </c>
      <c r="E96" s="86" t="s">
        <v>369</v>
      </c>
      <c r="I96" s="16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2.8" x14ac:dyDescent="0.3">
      <c r="A97" s="106" t="s">
        <v>211</v>
      </c>
      <c r="B97" s="33" t="s">
        <v>37</v>
      </c>
      <c r="C97" s="21" t="s">
        <v>317</v>
      </c>
      <c r="D97" s="113" t="s">
        <v>49</v>
      </c>
      <c r="E97" s="80">
        <f>104600+92062.14+380008.98+9982.56-217.57</f>
        <v>586436.1100000001</v>
      </c>
      <c r="I97" s="16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4.799999999999997" x14ac:dyDescent="0.3">
      <c r="A98" s="106" t="s">
        <v>212</v>
      </c>
      <c r="B98" s="33" t="s">
        <v>9</v>
      </c>
      <c r="C98" s="21"/>
      <c r="D98" s="113" t="s">
        <v>49</v>
      </c>
      <c r="E98" s="80" t="s">
        <v>355</v>
      </c>
      <c r="I98" s="16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3" customFormat="1" ht="35.4" thickBot="1" x14ac:dyDescent="0.3">
      <c r="A99" s="106" t="s">
        <v>213</v>
      </c>
      <c r="B99" s="33" t="s">
        <v>318</v>
      </c>
      <c r="C99" s="21" t="s">
        <v>125</v>
      </c>
      <c r="D99" s="113" t="s">
        <v>49</v>
      </c>
      <c r="E99" s="78" t="s">
        <v>355</v>
      </c>
      <c r="F99" s="10"/>
      <c r="G99" s="10"/>
      <c r="H99" s="10"/>
      <c r="I99" s="1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  <c r="XK99" s="10"/>
      <c r="XL99" s="10"/>
      <c r="XM99" s="10"/>
      <c r="XN99" s="10"/>
      <c r="XO99" s="10"/>
      <c r="XP99" s="10"/>
      <c r="XQ99" s="10"/>
      <c r="XR99" s="10"/>
      <c r="XS99" s="10"/>
      <c r="XT99" s="10"/>
      <c r="XU99" s="10"/>
      <c r="XV99" s="10"/>
      <c r="XW99" s="10"/>
      <c r="XX99" s="10"/>
      <c r="XY99" s="10"/>
      <c r="XZ99" s="10"/>
      <c r="YA99" s="10"/>
      <c r="YB99" s="10"/>
      <c r="YC99" s="10"/>
      <c r="YD99" s="10"/>
      <c r="YE99" s="10"/>
      <c r="YF99" s="10"/>
      <c r="YG99" s="10"/>
      <c r="YH99" s="10"/>
      <c r="YI99" s="10"/>
      <c r="YJ99" s="10"/>
      <c r="YK99" s="10"/>
      <c r="YL99" s="10"/>
      <c r="YM99" s="10"/>
      <c r="YN99" s="10"/>
      <c r="YO99" s="10"/>
      <c r="YP99" s="10"/>
      <c r="YQ99" s="10"/>
      <c r="YR99" s="10"/>
      <c r="YS99" s="10"/>
      <c r="YT99" s="10"/>
      <c r="YU99" s="10"/>
      <c r="YV99" s="10"/>
      <c r="YW99" s="10"/>
      <c r="YX99" s="10"/>
      <c r="YY99" s="10"/>
      <c r="YZ99" s="10"/>
      <c r="ZA99" s="10"/>
      <c r="ZB99" s="10"/>
      <c r="ZC99" s="10"/>
      <c r="ZD99" s="10"/>
      <c r="ZE99" s="10"/>
      <c r="ZF99" s="10"/>
      <c r="ZG99" s="10"/>
      <c r="ZH99" s="10"/>
      <c r="ZI99" s="10"/>
      <c r="ZJ99" s="10"/>
      <c r="ZK99" s="10"/>
      <c r="ZL99" s="10"/>
      <c r="ZM99" s="10"/>
      <c r="ZN99" s="10"/>
      <c r="ZO99" s="10"/>
      <c r="ZP99" s="10"/>
      <c r="ZQ99" s="10"/>
      <c r="ZR99" s="10"/>
      <c r="ZS99" s="10"/>
      <c r="ZT99" s="10"/>
      <c r="ZU99" s="10"/>
      <c r="ZV99" s="10"/>
      <c r="ZW99" s="10"/>
      <c r="ZX99" s="10"/>
      <c r="ZY99" s="10"/>
      <c r="ZZ99" s="10"/>
      <c r="AAA99" s="10"/>
      <c r="AAB99" s="10"/>
      <c r="AAC99" s="10"/>
      <c r="AAD99" s="10"/>
      <c r="AAE99" s="10"/>
      <c r="AAF99" s="10"/>
      <c r="AAG99" s="10"/>
      <c r="AAH99" s="10"/>
      <c r="AAI99" s="10"/>
      <c r="AAJ99" s="10"/>
      <c r="AAK99" s="10"/>
      <c r="AAL99" s="10"/>
      <c r="AAM99" s="10"/>
      <c r="AAN99" s="10"/>
      <c r="AAO99" s="10"/>
      <c r="AAP99" s="10"/>
      <c r="AAQ99" s="10"/>
      <c r="AAR99" s="10"/>
      <c r="AAS99" s="10"/>
      <c r="AAT99" s="10"/>
      <c r="AAU99" s="10"/>
      <c r="AAV99" s="10"/>
      <c r="AAW99" s="10"/>
      <c r="AAX99" s="10"/>
      <c r="AAY99" s="10"/>
      <c r="AAZ99" s="10"/>
      <c r="ABA99" s="10"/>
      <c r="ABB99" s="10"/>
      <c r="ABC99" s="10"/>
      <c r="ABD99" s="10"/>
      <c r="ABE99" s="10"/>
      <c r="ABF99" s="10"/>
      <c r="ABG99" s="10"/>
      <c r="ABH99" s="10"/>
      <c r="ABI99" s="10"/>
      <c r="ABJ99" s="10"/>
    </row>
    <row r="100" spans="1:738" s="50" customFormat="1" ht="22.8" x14ac:dyDescent="0.25">
      <c r="A100" s="108" t="s">
        <v>140</v>
      </c>
      <c r="B100" s="33"/>
      <c r="C100" s="21"/>
      <c r="D100" s="113"/>
      <c r="E100" s="115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</row>
    <row r="101" spans="1:738" s="10" customFormat="1" ht="34.799999999999997" x14ac:dyDescent="0.25">
      <c r="A101" s="106" t="s">
        <v>214</v>
      </c>
      <c r="B101" s="33" t="s">
        <v>421</v>
      </c>
      <c r="C101" s="21" t="s">
        <v>319</v>
      </c>
      <c r="D101" s="61"/>
      <c r="E101" s="87">
        <v>42952</v>
      </c>
      <c r="I101" s="16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0" customFormat="1" x14ac:dyDescent="0.25">
      <c r="A102" s="106" t="s">
        <v>215</v>
      </c>
      <c r="B102" s="33" t="s">
        <v>45</v>
      </c>
      <c r="C102" s="21" t="s">
        <v>43</v>
      </c>
      <c r="D102" s="61"/>
      <c r="E102" s="78" t="s">
        <v>382</v>
      </c>
      <c r="I102" s="16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0" customFormat="1" ht="41.4" x14ac:dyDescent="0.25">
      <c r="A103" s="106" t="s">
        <v>216</v>
      </c>
      <c r="B103" s="33" t="s">
        <v>127</v>
      </c>
      <c r="C103" s="116"/>
      <c r="D103" s="61" t="s">
        <v>51</v>
      </c>
      <c r="E103" s="88" t="s">
        <v>383</v>
      </c>
      <c r="I103" s="1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0" customFormat="1" ht="41.4" x14ac:dyDescent="0.25">
      <c r="A104" s="106" t="s">
        <v>217</v>
      </c>
      <c r="B104" s="33" t="s">
        <v>128</v>
      </c>
      <c r="C104" s="21" t="s">
        <v>126</v>
      </c>
      <c r="D104" s="61" t="s">
        <v>16</v>
      </c>
      <c r="E104" s="72" t="s">
        <v>384</v>
      </c>
      <c r="I104" s="1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0" customFormat="1" ht="34.799999999999997" x14ac:dyDescent="0.25">
      <c r="A105" s="106" t="s">
        <v>218</v>
      </c>
      <c r="B105" s="33" t="s">
        <v>46</v>
      </c>
      <c r="C105" s="21" t="s">
        <v>47</v>
      </c>
      <c r="D105" s="61"/>
      <c r="E105" s="78" t="s">
        <v>385</v>
      </c>
      <c r="I105" s="1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0" customFormat="1" ht="52.2" x14ac:dyDescent="0.25">
      <c r="A106" s="106" t="s">
        <v>219</v>
      </c>
      <c r="B106" s="33" t="s">
        <v>129</v>
      </c>
      <c r="C106" s="21"/>
      <c r="D106" s="61"/>
      <c r="E106" s="72" t="s">
        <v>386</v>
      </c>
      <c r="I106" s="16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0" customFormat="1" ht="52.2" x14ac:dyDescent="0.25">
      <c r="A107" s="106" t="s">
        <v>220</v>
      </c>
      <c r="B107" s="33" t="s">
        <v>320</v>
      </c>
      <c r="C107" s="21" t="s">
        <v>48</v>
      </c>
      <c r="D107" s="61" t="s">
        <v>49</v>
      </c>
      <c r="E107" s="72" t="s">
        <v>387</v>
      </c>
      <c r="I107" s="1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0" customFormat="1" ht="409.6" x14ac:dyDescent="0.25">
      <c r="A108" s="106" t="s">
        <v>221</v>
      </c>
      <c r="B108" s="33" t="s">
        <v>50</v>
      </c>
      <c r="C108" s="21" t="s">
        <v>130</v>
      </c>
      <c r="D108" s="61"/>
      <c r="E108" s="89" t="s">
        <v>388</v>
      </c>
      <c r="I108" s="16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0" customFormat="1" ht="69.599999999999994" x14ac:dyDescent="0.25">
      <c r="A109" s="106" t="s">
        <v>222</v>
      </c>
      <c r="B109" s="33" t="s">
        <v>38</v>
      </c>
      <c r="C109" s="21"/>
      <c r="D109" s="61" t="s">
        <v>16</v>
      </c>
      <c r="E109" s="90" t="s">
        <v>389</v>
      </c>
      <c r="I109" s="16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0" customFormat="1" ht="69.599999999999994" x14ac:dyDescent="0.25">
      <c r="A110" s="106" t="s">
        <v>223</v>
      </c>
      <c r="B110" s="33" t="s">
        <v>57</v>
      </c>
      <c r="C110" s="21"/>
      <c r="D110" s="61" t="s">
        <v>16</v>
      </c>
      <c r="E110" s="91">
        <v>471</v>
      </c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0" customFormat="1" ht="34.799999999999997" x14ac:dyDescent="0.25">
      <c r="A111" s="106" t="s">
        <v>224</v>
      </c>
      <c r="B111" s="33" t="s">
        <v>56</v>
      </c>
      <c r="C111" s="21"/>
      <c r="D111" s="61" t="s">
        <v>16</v>
      </c>
      <c r="E111" s="92" t="s">
        <v>398</v>
      </c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0" customFormat="1" x14ac:dyDescent="0.25">
      <c r="A112" s="106" t="s">
        <v>225</v>
      </c>
      <c r="B112" s="33" t="s">
        <v>52</v>
      </c>
      <c r="C112" s="21"/>
      <c r="D112" s="61" t="s">
        <v>51</v>
      </c>
      <c r="E112" s="93">
        <v>44252</v>
      </c>
      <c r="I112" s="28"/>
      <c r="J112" s="19"/>
      <c r="K112" s="1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3" customFormat="1" ht="69.599999999999994" x14ac:dyDescent="0.25">
      <c r="A113" s="117" t="s">
        <v>226</v>
      </c>
      <c r="B113" s="52" t="s">
        <v>131</v>
      </c>
      <c r="C113" s="118"/>
      <c r="D113" s="119" t="s">
        <v>51</v>
      </c>
      <c r="E113" s="94">
        <v>44263</v>
      </c>
      <c r="I113" s="29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</row>
    <row r="114" spans="1:738" s="50" customFormat="1" ht="22.8" x14ac:dyDescent="0.25">
      <c r="A114" s="108" t="s">
        <v>135</v>
      </c>
      <c r="B114" s="33"/>
      <c r="C114" s="21"/>
      <c r="D114" s="113"/>
      <c r="E114" s="79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</row>
    <row r="115" spans="1:738" s="23" customFormat="1" ht="34.799999999999997" x14ac:dyDescent="0.25">
      <c r="A115" s="107" t="s">
        <v>321</v>
      </c>
      <c r="B115" s="53" t="s">
        <v>82</v>
      </c>
      <c r="C115" s="120" t="s">
        <v>132</v>
      </c>
      <c r="D115" s="121"/>
      <c r="E115" s="95" t="s">
        <v>370</v>
      </c>
      <c r="I115" s="29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</row>
    <row r="116" spans="1:738" ht="34.799999999999997" x14ac:dyDescent="0.3">
      <c r="A116" s="106" t="s">
        <v>322</v>
      </c>
      <c r="B116" s="33" t="s">
        <v>81</v>
      </c>
      <c r="C116" s="21"/>
      <c r="D116" s="61" t="s">
        <v>13</v>
      </c>
      <c r="E116" s="72" t="s">
        <v>371</v>
      </c>
      <c r="I116" s="16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69" x14ac:dyDescent="0.3">
      <c r="A117" s="106" t="s">
        <v>227</v>
      </c>
      <c r="B117" s="33" t="s">
        <v>83</v>
      </c>
      <c r="C117" s="21" t="s">
        <v>323</v>
      </c>
      <c r="D117" s="61" t="s">
        <v>2</v>
      </c>
      <c r="E117" s="96" t="s">
        <v>390</v>
      </c>
      <c r="I117" s="16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82.8" x14ac:dyDescent="0.3">
      <c r="A118" s="106" t="s">
        <v>228</v>
      </c>
      <c r="B118" s="33" t="s">
        <v>84</v>
      </c>
      <c r="C118" s="21" t="s">
        <v>324</v>
      </c>
      <c r="D118" s="61" t="s">
        <v>85</v>
      </c>
      <c r="E118" s="72" t="s">
        <v>403</v>
      </c>
      <c r="G118" s="60"/>
      <c r="I118" s="16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2.2" x14ac:dyDescent="0.3">
      <c r="A119" s="106" t="s">
        <v>229</v>
      </c>
      <c r="B119" s="33" t="s">
        <v>133</v>
      </c>
      <c r="C119" s="21" t="s">
        <v>58</v>
      </c>
      <c r="D119" s="61" t="s">
        <v>14</v>
      </c>
      <c r="E119" s="76" t="s">
        <v>407</v>
      </c>
      <c r="H119" s="58"/>
      <c r="I119" s="5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3" customFormat="1" ht="42" thickBot="1" x14ac:dyDescent="0.3">
      <c r="A120" s="106" t="s">
        <v>230</v>
      </c>
      <c r="B120" s="33" t="s">
        <v>422</v>
      </c>
      <c r="C120" s="21" t="s">
        <v>59</v>
      </c>
      <c r="D120" s="61" t="s">
        <v>14</v>
      </c>
      <c r="E120" s="76" t="s">
        <v>408</v>
      </c>
      <c r="F120" s="10"/>
      <c r="G120" s="10"/>
      <c r="H120" s="10"/>
      <c r="I120" s="16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  <c r="XL120" s="10"/>
      <c r="XM120" s="10"/>
      <c r="XN120" s="10"/>
      <c r="XO120" s="10"/>
      <c r="XP120" s="10"/>
      <c r="XQ120" s="10"/>
      <c r="XR120" s="10"/>
      <c r="XS120" s="10"/>
      <c r="XT120" s="10"/>
      <c r="XU120" s="10"/>
      <c r="XV120" s="10"/>
      <c r="XW120" s="10"/>
      <c r="XX120" s="10"/>
      <c r="XY120" s="10"/>
      <c r="XZ120" s="10"/>
      <c r="YA120" s="10"/>
      <c r="YB120" s="10"/>
      <c r="YC120" s="10"/>
      <c r="YD120" s="10"/>
      <c r="YE120" s="10"/>
      <c r="YF120" s="10"/>
      <c r="YG120" s="10"/>
      <c r="YH120" s="10"/>
      <c r="YI120" s="10"/>
      <c r="YJ120" s="10"/>
      <c r="YK120" s="10"/>
      <c r="YL120" s="10"/>
      <c r="YM120" s="10"/>
      <c r="YN120" s="10"/>
      <c r="YO120" s="10"/>
      <c r="YP120" s="10"/>
      <c r="YQ120" s="10"/>
      <c r="YR120" s="10"/>
      <c r="YS120" s="10"/>
      <c r="YT120" s="10"/>
      <c r="YU120" s="10"/>
      <c r="YV120" s="10"/>
      <c r="YW120" s="10"/>
      <c r="YX120" s="10"/>
      <c r="YY120" s="10"/>
      <c r="YZ120" s="10"/>
      <c r="ZA120" s="10"/>
      <c r="ZB120" s="10"/>
      <c r="ZC120" s="10"/>
      <c r="ZD120" s="10"/>
      <c r="ZE120" s="10"/>
      <c r="ZF120" s="10"/>
      <c r="ZG120" s="10"/>
      <c r="ZH120" s="10"/>
      <c r="ZI120" s="10"/>
      <c r="ZJ120" s="10"/>
      <c r="ZK120" s="10"/>
      <c r="ZL120" s="10"/>
      <c r="ZM120" s="10"/>
      <c r="ZN120" s="10"/>
      <c r="ZO120" s="10"/>
      <c r="ZP120" s="10"/>
      <c r="ZQ120" s="10"/>
      <c r="ZR120" s="10"/>
      <c r="ZS120" s="10"/>
      <c r="ZT120" s="10"/>
      <c r="ZU120" s="10"/>
      <c r="ZV120" s="10"/>
      <c r="ZW120" s="10"/>
      <c r="ZX120" s="10"/>
      <c r="ZY120" s="10"/>
      <c r="ZZ120" s="10"/>
      <c r="AAA120" s="10"/>
      <c r="AAB120" s="10"/>
      <c r="AAC120" s="10"/>
      <c r="AAD120" s="10"/>
      <c r="AAE120" s="10"/>
      <c r="AAF120" s="10"/>
      <c r="AAG120" s="10"/>
      <c r="AAH120" s="10"/>
      <c r="AAI120" s="10"/>
      <c r="AAJ120" s="10"/>
      <c r="AAK120" s="10"/>
      <c r="AAL120" s="10"/>
      <c r="AAM120" s="10"/>
      <c r="AAN120" s="10"/>
      <c r="AAO120" s="10"/>
      <c r="AAP120" s="10"/>
      <c r="AAQ120" s="10"/>
      <c r="AAR120" s="10"/>
      <c r="AAS120" s="10"/>
      <c r="AAT120" s="10"/>
      <c r="AAU120" s="10"/>
      <c r="AAV120" s="10"/>
      <c r="AAW120" s="10"/>
      <c r="AAX120" s="10"/>
      <c r="AAY120" s="10"/>
      <c r="AAZ120" s="10"/>
      <c r="ABA120" s="10"/>
      <c r="ABB120" s="10"/>
      <c r="ABC120" s="10"/>
      <c r="ABD120" s="10"/>
      <c r="ABE120" s="10"/>
      <c r="ABF120" s="10"/>
      <c r="ABG120" s="10"/>
      <c r="ABH120" s="10"/>
      <c r="ABI120" s="10"/>
      <c r="ABJ120" s="10"/>
    </row>
    <row r="121" spans="1:738" s="50" customFormat="1" ht="22.8" x14ac:dyDescent="0.25">
      <c r="A121" s="108" t="s">
        <v>134</v>
      </c>
      <c r="B121" s="33"/>
      <c r="C121" s="21"/>
      <c r="D121" s="61"/>
      <c r="E121" s="79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</row>
    <row r="122" spans="1:738" ht="28.8" x14ac:dyDescent="0.3">
      <c r="A122" s="106" t="s">
        <v>231</v>
      </c>
      <c r="B122" s="33" t="s">
        <v>15</v>
      </c>
      <c r="C122" s="21" t="s">
        <v>60</v>
      </c>
      <c r="D122" s="61"/>
      <c r="E122" s="122" t="s">
        <v>372</v>
      </c>
      <c r="I122" s="16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41.4" x14ac:dyDescent="0.3">
      <c r="A123" s="106" t="s">
        <v>232</v>
      </c>
      <c r="B123" s="33" t="s">
        <v>17</v>
      </c>
      <c r="C123" s="21" t="s">
        <v>325</v>
      </c>
      <c r="D123" s="61"/>
      <c r="E123" s="122" t="s">
        <v>373</v>
      </c>
      <c r="I123" s="16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5.2" x14ac:dyDescent="0.3">
      <c r="A124" s="106" t="s">
        <v>233</v>
      </c>
      <c r="B124" s="33" t="s">
        <v>86</v>
      </c>
      <c r="C124" s="21" t="s">
        <v>326</v>
      </c>
      <c r="D124" s="61"/>
      <c r="E124" s="79"/>
      <c r="I124" s="16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1.4" x14ac:dyDescent="0.3">
      <c r="A125" s="106" t="s">
        <v>234</v>
      </c>
      <c r="B125" s="33" t="s">
        <v>87</v>
      </c>
      <c r="C125" s="21" t="s">
        <v>327</v>
      </c>
      <c r="D125" s="61"/>
      <c r="E125" s="79"/>
      <c r="I125" s="16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2.2" x14ac:dyDescent="0.3">
      <c r="A126" s="106" t="s">
        <v>235</v>
      </c>
      <c r="B126" s="33" t="s">
        <v>18</v>
      </c>
      <c r="C126" s="21" t="s">
        <v>28</v>
      </c>
      <c r="D126" s="61"/>
      <c r="E126" s="122" t="s">
        <v>374</v>
      </c>
      <c r="I126" s="1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2.2" x14ac:dyDescent="0.3">
      <c r="A127" s="106" t="s">
        <v>236</v>
      </c>
      <c r="B127" s="33" t="s">
        <v>19</v>
      </c>
      <c r="C127" s="21" t="s">
        <v>328</v>
      </c>
      <c r="D127" s="61"/>
      <c r="E127" s="79"/>
      <c r="I127" s="1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4.799999999999997" x14ac:dyDescent="0.3">
      <c r="A128" s="106" t="s">
        <v>237</v>
      </c>
      <c r="B128" s="33" t="s">
        <v>21</v>
      </c>
      <c r="C128" s="21" t="s">
        <v>28</v>
      </c>
      <c r="D128" s="61"/>
      <c r="E128" s="123" t="s">
        <v>404</v>
      </c>
      <c r="I128" s="1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41.4" x14ac:dyDescent="0.3">
      <c r="A129" s="106" t="s">
        <v>238</v>
      </c>
      <c r="B129" s="33" t="s">
        <v>20</v>
      </c>
      <c r="C129" s="21" t="s">
        <v>423</v>
      </c>
      <c r="D129" s="61"/>
      <c r="E129" s="122" t="s">
        <v>375</v>
      </c>
      <c r="I129" s="1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x14ac:dyDescent="0.3">
      <c r="A130" s="106"/>
      <c r="B130" s="33"/>
      <c r="C130" s="21"/>
      <c r="D130" s="61"/>
      <c r="E130" s="124" t="s">
        <v>405</v>
      </c>
      <c r="I130" s="1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38" s="13" customFormat="1" ht="35.4" thickBot="1" x14ac:dyDescent="0.3">
      <c r="A131" s="125" t="s">
        <v>239</v>
      </c>
      <c r="B131" s="69" t="s">
        <v>22</v>
      </c>
      <c r="C131" s="70" t="s">
        <v>399</v>
      </c>
      <c r="D131" s="126"/>
      <c r="E131" s="127" t="s">
        <v>406</v>
      </c>
      <c r="F131" s="10"/>
      <c r="G131" s="10"/>
      <c r="H131" s="10"/>
      <c r="I131" s="16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  <c r="XL131" s="10"/>
      <c r="XM131" s="10"/>
      <c r="XN131" s="10"/>
      <c r="XO131" s="10"/>
      <c r="XP131" s="10"/>
      <c r="XQ131" s="10"/>
      <c r="XR131" s="10"/>
      <c r="XS131" s="10"/>
      <c r="XT131" s="10"/>
      <c r="XU131" s="10"/>
      <c r="XV131" s="10"/>
      <c r="XW131" s="10"/>
      <c r="XX131" s="10"/>
      <c r="XY131" s="10"/>
      <c r="XZ131" s="10"/>
      <c r="YA131" s="10"/>
      <c r="YB131" s="10"/>
      <c r="YC131" s="10"/>
      <c r="YD131" s="10"/>
      <c r="YE131" s="10"/>
      <c r="YF131" s="10"/>
      <c r="YG131" s="10"/>
      <c r="YH131" s="10"/>
      <c r="YI131" s="10"/>
      <c r="YJ131" s="10"/>
      <c r="YK131" s="10"/>
      <c r="YL131" s="10"/>
      <c r="YM131" s="10"/>
      <c r="YN131" s="10"/>
      <c r="YO131" s="10"/>
      <c r="YP131" s="10"/>
      <c r="YQ131" s="10"/>
      <c r="YR131" s="10"/>
      <c r="YS131" s="10"/>
      <c r="YT131" s="10"/>
      <c r="YU131" s="10"/>
      <c r="YV131" s="10"/>
      <c r="YW131" s="10"/>
      <c r="YX131" s="10"/>
      <c r="YY131" s="10"/>
      <c r="YZ131" s="10"/>
      <c r="ZA131" s="10"/>
      <c r="ZB131" s="10"/>
      <c r="ZC131" s="10"/>
      <c r="ZD131" s="10"/>
      <c r="ZE131" s="10"/>
      <c r="ZF131" s="10"/>
      <c r="ZG131" s="10"/>
      <c r="ZH131" s="10"/>
      <c r="ZI131" s="10"/>
      <c r="ZJ131" s="10"/>
      <c r="ZK131" s="10"/>
      <c r="ZL131" s="10"/>
      <c r="ZM131" s="10"/>
      <c r="ZN131" s="10"/>
      <c r="ZO131" s="10"/>
      <c r="ZP131" s="10"/>
      <c r="ZQ131" s="10"/>
      <c r="ZR131" s="10"/>
      <c r="ZS131" s="10"/>
      <c r="ZT131" s="10"/>
      <c r="ZU131" s="10"/>
      <c r="ZV131" s="10"/>
      <c r="ZW131" s="10"/>
      <c r="ZX131" s="10"/>
      <c r="ZY131" s="10"/>
      <c r="ZZ131" s="10"/>
      <c r="AAA131" s="10"/>
      <c r="AAB131" s="10"/>
      <c r="AAC131" s="10"/>
      <c r="AAD131" s="10"/>
      <c r="AAE131" s="10"/>
      <c r="AAF131" s="10"/>
      <c r="AAG131" s="10"/>
      <c r="AAH131" s="10"/>
      <c r="AAI131" s="10"/>
      <c r="AAJ131" s="10"/>
      <c r="AAK131" s="10"/>
      <c r="AAL131" s="10"/>
      <c r="AAM131" s="10"/>
      <c r="AAN131" s="10"/>
      <c r="AAO131" s="10"/>
      <c r="AAP131" s="10"/>
      <c r="AAQ131" s="10"/>
      <c r="AAR131" s="10"/>
      <c r="AAS131" s="10"/>
      <c r="AAT131" s="10"/>
      <c r="AAU131" s="10"/>
      <c r="AAV131" s="10"/>
      <c r="AAW131" s="10"/>
      <c r="AAX131" s="10"/>
      <c r="AAY131" s="10"/>
      <c r="AAZ131" s="10"/>
      <c r="ABA131" s="10"/>
      <c r="ABB131" s="10"/>
      <c r="ABC131" s="10"/>
      <c r="ABD131" s="10"/>
      <c r="ABE131" s="10"/>
      <c r="ABF131" s="10"/>
      <c r="ABG131" s="10"/>
      <c r="ABH131" s="10"/>
      <c r="ABI131" s="10"/>
      <c r="ABJ131" s="10"/>
    </row>
    <row r="132" spans="1:738" s="10" customFormat="1" ht="57" customHeight="1" x14ac:dyDescent="0.25">
      <c r="A132" s="3"/>
      <c r="B132" s="42"/>
      <c r="C132" s="43"/>
      <c r="D132" s="3"/>
      <c r="I132" s="16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0" customFormat="1" ht="56.25" customHeight="1" x14ac:dyDescent="0.25">
      <c r="A133" s="99"/>
      <c r="B133" s="99"/>
      <c r="C133" s="99"/>
      <c r="D133" s="30"/>
      <c r="I133" s="1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0" customFormat="1" ht="18.75" customHeight="1" x14ac:dyDescent="0.25">
      <c r="A134" s="3"/>
      <c r="B134" s="41"/>
      <c r="C134" s="9"/>
      <c r="D134" s="3"/>
      <c r="I134" s="1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s="10" customFormat="1" x14ac:dyDescent="0.25">
      <c r="A135" s="3"/>
      <c r="B135" s="41"/>
      <c r="C135" s="9"/>
      <c r="D135" s="3"/>
      <c r="I135" s="1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3">
      <c r="I136" s="1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3">
      <c r="I137" s="1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3">
      <c r="I138" s="1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3">
      <c r="I139" s="16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  <row r="140" spans="1:738" x14ac:dyDescent="0.3">
      <c r="I140" s="16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</row>
  </sheetData>
  <mergeCells count="6">
    <mergeCell ref="E4:E5"/>
    <mergeCell ref="A133:C133"/>
    <mergeCell ref="A4:A5"/>
    <mergeCell ref="D4:D5"/>
    <mergeCell ref="C4:C5"/>
    <mergeCell ref="B4:B5"/>
  </mergeCells>
  <hyperlinks>
    <hyperlink ref="E122" r:id="rId1"/>
    <hyperlink ref="E123" r:id="rId2"/>
    <hyperlink ref="E129" r:id="rId3"/>
    <hyperlink ref="E126" r:id="rId4"/>
  </hyperlinks>
  <pageMargins left="0.70866141732283472" right="0.70866141732283472" top="0.74803149606299213" bottom="0.74803149606299213" header="0.31496062992125984" footer="0.31496062992125984"/>
  <pageSetup paperSize="9" scale="10" fitToHeight="0" orientation="portrait" cellComments="asDisplayed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R3 Tvrdošín - Nižná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Vaškaninová, Buchláková, Alena</cp:lastModifiedBy>
  <cp:lastPrinted>2018-09-28T12:27:18Z</cp:lastPrinted>
  <dcterms:created xsi:type="dcterms:W3CDTF">2017-09-14T20:51:18Z</dcterms:created>
  <dcterms:modified xsi:type="dcterms:W3CDTF">2022-07-04T11:59:26Z</dcterms:modified>
</cp:coreProperties>
</file>