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X:\Man_FEU\AE00 - SRP\Komunikacia\WEB OPII\Kovalčíkoviny\Formuláre od prijímateľov\07_2022_aktualizácie\NDS\"/>
    </mc:Choice>
  </mc:AlternateContent>
  <bookViews>
    <workbookView xWindow="0" yWindow="0" windowWidth="21288" windowHeight="8952"/>
  </bookViews>
  <sheets>
    <sheet name="R3 Tvrdošín - Nižná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E97" i="1" l="1"/>
  <c r="E41" i="1"/>
  <c r="E40" i="1"/>
  <c r="E39" i="1"/>
  <c r="E38" i="1"/>
  <c r="E35" i="1"/>
</calcChain>
</file>

<file path=xl/sharedStrings.xml><?xml version="1.0" encoding="utf-8"?>
<sst xmlns="http://schemas.openxmlformats.org/spreadsheetml/2006/main" count="501" uniqueCount="424">
  <si>
    <t>m</t>
  </si>
  <si>
    <t>m2</t>
  </si>
  <si>
    <t>%</t>
  </si>
  <si>
    <t>m3</t>
  </si>
  <si>
    <t>Zárubné a oporné múry - dĺžka</t>
  </si>
  <si>
    <t>Protihlukové steny - dĺžka</t>
  </si>
  <si>
    <t>Počty parkovacích miest pre nákladné/ osobné vozidlá</t>
  </si>
  <si>
    <t>ks</t>
  </si>
  <si>
    <t>m, %</t>
  </si>
  <si>
    <t>Predpokladané náklady na stavebný dozor</t>
  </si>
  <si>
    <t>Ekonomická vnútorná miera návratnosti (EIRR)</t>
  </si>
  <si>
    <t>Pomer prínosov a nákladov projektu (BCR)</t>
  </si>
  <si>
    <t>index</t>
  </si>
  <si>
    <t>mes.</t>
  </si>
  <si>
    <t>mesiac a rok</t>
  </si>
  <si>
    <t>Štúdia realizovateľnosti</t>
  </si>
  <si>
    <t>dni</t>
  </si>
  <si>
    <t>Správa o hodnotení EIA</t>
  </si>
  <si>
    <t>Stanovisko ÚHP MF SR, ak ide o projekt, ktorého veľkosť vyžaduje takéto posúdenie</t>
  </si>
  <si>
    <t>Hlavné mapy, resp. výkresy k projektu (celková situácia stavby, pozdĺžny profil)</t>
  </si>
  <si>
    <t>Zmluva o dielo v CRZ (aj dodatky k zmluve a pokyny na zmenu)</t>
  </si>
  <si>
    <t>Oznámenie o verejnom obstarávaní, resp. profil zákazky</t>
  </si>
  <si>
    <t>Iné dôležité materiály/ prezentácie k projektu</t>
  </si>
  <si>
    <t>ks, osôb/vozidlo</t>
  </si>
  <si>
    <t>Merná jednotka</t>
  </si>
  <si>
    <t>Finančná medzera - suma nákladov na projekt nekrytých finančnými výnosmi za 30 rokov</t>
  </si>
  <si>
    <t>Názov a celková plocha odpočívadla, ak sa v rámci projektu realizuje</t>
  </si>
  <si>
    <t>Názov a plocha prestupného terminálu VOD, resp. nových parkovísk pri železničných staniciach</t>
  </si>
  <si>
    <t>link</t>
  </si>
  <si>
    <t>Názov projektu</t>
  </si>
  <si>
    <t>Lokalizácia projektu</t>
  </si>
  <si>
    <t xml:space="preserve">Dĺžka realizovaného úseku diaľnice/ cesty/ železnice </t>
  </si>
  <si>
    <t xml:space="preserve">Dĺžka ďalších ciest zahrnutých v projekte - na vetvách križovatiek a mimo hlavnej trasy </t>
  </si>
  <si>
    <t xml:space="preserve">Šírkové usporiadanie </t>
  </si>
  <si>
    <t>Počet obstarávaných vozidiel VOD a kapacita obstarávaných typov vozidiel</t>
  </si>
  <si>
    <t>pri dvoch tunelových rúrach rôznej dĺžky uveďte priemer ich dĺžok</t>
  </si>
  <si>
    <t>pri rôznej dĺžke mostov pre 2 jazdné pásy priemer ich dĺžok</t>
  </si>
  <si>
    <t>Objednávateľom zazmluvnené naviac práce - už akceptované nároky na čerpanie rezervy resp. zvýšenie zmluvnej ceny</t>
  </si>
  <si>
    <t>Trvanie vyhodnocovania ponúk - od predloženia ponúk do konečného zaslania informácie o výsledku vyhodnotenia ponúk</t>
  </si>
  <si>
    <t>Predpokladané investičné náklady celkom</t>
  </si>
  <si>
    <t>Posudzované varianty iných riešení dopravných problémov</t>
  </si>
  <si>
    <t>Odhadovaný podiel úsekov s možnosťou predchádzania</t>
  </si>
  <si>
    <t>Počet v projekte realizovaných úrovňových križovatiek a odkaz na mapku celkovej situácie</t>
  </si>
  <si>
    <t>slovne</t>
  </si>
  <si>
    <t>€, %</t>
  </si>
  <si>
    <t>Zvolený postup obstarávania</t>
  </si>
  <si>
    <t>Hodnotiace kritériá (na vyhodnotenie ponúk)</t>
  </si>
  <si>
    <t>uviesť aj váhy</t>
  </si>
  <si>
    <t>uviesť najnižšiu a najvyššiu ponuku</t>
  </si>
  <si>
    <t>€</t>
  </si>
  <si>
    <t xml:space="preserve">Dôvody vylúčenia uchádzačov/ záujemcov (ak k nemu došlo), a tiež odmietnutia žiadostí o účasť </t>
  </si>
  <si>
    <t>dátum</t>
  </si>
  <si>
    <t>Dátum podpisu zmluvy</t>
  </si>
  <si>
    <t>Popis projektu</t>
  </si>
  <si>
    <t>jednoduchý popis predmetu projektu (výstavba, projektová príprava, nákup vozidiel VOD, mzdy úradníkov ....)</t>
  </si>
  <si>
    <t>podiel</t>
  </si>
  <si>
    <t>Dĺžka trvania kontroly Úradom pre VO (druhá ex-ante kontrola)</t>
  </si>
  <si>
    <t>Dĺžka trvania revíznych postupov VO (od predloženia prvotných dokumentov po právoplatné rozhodnutie)</t>
  </si>
  <si>
    <t>ak už nastalo, tak presný dátum</t>
  </si>
  <si>
    <t>predpokladané uvedenie do užívania/ pre ŽSR ukončenie stavby, aktualizácia polročne, uvádzať aj pôvodný aj aktualizovaný termín</t>
  </si>
  <si>
    <t>uviesť link</t>
  </si>
  <si>
    <t>zo sprievodnej správy</t>
  </si>
  <si>
    <t>napr. 4-pruh, 2-pruh, 2-koľajná trať a pod.</t>
  </si>
  <si>
    <t>plocha spolu za všetky mosty</t>
  </si>
  <si>
    <t>Plocha nových vozoviek (kde sa realizuje nové cestné teleso)</t>
  </si>
  <si>
    <t xml:space="preserve">Plocha modernizovaných vozoviek </t>
  </si>
  <si>
    <t>pri projektoch, kde sa realizuje nové cestné teleso</t>
  </si>
  <si>
    <t xml:space="preserve">Protihlukové steny - finančná hodnota </t>
  </si>
  <si>
    <t xml:space="preserve">Kategória </t>
  </si>
  <si>
    <t>Doplnenie /inštrukcia</t>
  </si>
  <si>
    <t xml:space="preserve">Zazmluvnené (a ešte neprevzaté) stupne projektovej dokumentácie, ich zhotoviteľ a termíny dodania </t>
  </si>
  <si>
    <t xml:space="preserve">Zostávajúce ešte neobstarané stupne prípravy </t>
  </si>
  <si>
    <t>Najvyššie získané povolenie pre projekt</t>
  </si>
  <si>
    <t xml:space="preserve"> rozdiel medzi pôvodnou a novou dĺžkou</t>
  </si>
  <si>
    <t>Finančná čistá súčasná hodnota (FNPV)</t>
  </si>
  <si>
    <t>Ekonomická čistá súčasná hodnota (ENPV)</t>
  </si>
  <si>
    <t>Zdroj údajov predpokladaných investičných nákladov</t>
  </si>
  <si>
    <t>vynaložené = zaplatené, uviesť dátum poslednej aktualizácie napr. do 30. 6. 2018</t>
  </si>
  <si>
    <t xml:space="preserve">Zostávajúce náklady na projektovú prípravu - suma odhadov </t>
  </si>
  <si>
    <t>zostávajúce sumy za PD i za MPV</t>
  </si>
  <si>
    <t>Vysúťažená a zazmluvnená cena za stavebné práce (bez rezervy na nepredvídateľné výdavky)</t>
  </si>
  <si>
    <t xml:space="preserve">Objednávateľom navrhovaná lehota alebo zazmluvnená lehota výstavby </t>
  </si>
  <si>
    <t>Projektantom odporúčaná lehota výstavby</t>
  </si>
  <si>
    <t xml:space="preserve">Predpokladané financovanie ak je už známe </t>
  </si>
  <si>
    <t xml:space="preserve">Zazmluvnené financovanie </t>
  </si>
  <si>
    <t xml:space="preserve"> €, %</t>
  </si>
  <si>
    <t xml:space="preserve">Dopravno-inžinierske podklady, resp. prognóza dopravy </t>
  </si>
  <si>
    <t xml:space="preserve">Ekonomická správa </t>
  </si>
  <si>
    <t>Očakávaná zmena počtu cestujúcich  v dôsledku projektu</t>
  </si>
  <si>
    <t>km/rok</t>
  </si>
  <si>
    <t>vlkm/rok</t>
  </si>
  <si>
    <t>dní/rok</t>
  </si>
  <si>
    <t>Počet tunelov, ich dĺžka a profil</t>
  </si>
  <si>
    <t>mosty ponad diaľnicu/železnicu, mosty na vetvách mimoúrovňových križovatiek a iné</t>
  </si>
  <si>
    <t>počet</t>
  </si>
  <si>
    <t>stupeň, ks</t>
  </si>
  <si>
    <t>napr. 2-koľajná, elektrifikovaná, s rýchlosťou do 100 km/h</t>
  </si>
  <si>
    <t>rekonštrukcia - ak sa nepridáva nová koľaj, len nahrádza pôvodná</t>
  </si>
  <si>
    <t>Nové zvodidlá - materiál alebo triedy zádržnosti</t>
  </si>
  <si>
    <t>kde nie je možné doplniť dĺžku, napísať len plán a doplniť neskôr;</t>
  </si>
  <si>
    <t>príklad vyplnenia: betónové - 6500 m, oceľové - 4200 m; ak v projekte nie je špecifikovaný materiál ale triedy zádržnosti, uviesť dĺžky pre jednotlivé zádržnosti</t>
  </si>
  <si>
    <t>Zemné práce - násypy spolu</t>
  </si>
  <si>
    <t>ks, m</t>
  </si>
  <si>
    <t>ks, km</t>
  </si>
  <si>
    <t>uviesť staničenia v rámci úseku, slovný popis polohy možno nahradiť linkom na mapu celkovej situácie stavby</t>
  </si>
  <si>
    <t>pre odpočívadlá pri D a RC, terminály VOD resp. modernizované stanice a zastávky, intermodálne terminály</t>
  </si>
  <si>
    <t>názov a dátum získania</t>
  </si>
  <si>
    <t>názov a dátum právoplatn.</t>
  </si>
  <si>
    <t>mesiac/rok</t>
  </si>
  <si>
    <t>voz./24h, %</t>
  </si>
  <si>
    <t xml:space="preserve">rozdiel medzi očakávanou PDI bez projektu a s projektom pre najviac preťažený úsek v meste/obci (úzke miesto), ideálne po uvedení do užívania aj o 10 rokov neskôr; príklad vyplnenia: -7300 vozidiel denne (r. 2022),  -8500 vozidiel denne (r. 2032), čo je -35% resp. -38% oproti stavu bez projektu </t>
  </si>
  <si>
    <t>Doterajšia intenzita dopravy na jestvujúcej ceste</t>
  </si>
  <si>
    <t>voz./24h</t>
  </si>
  <si>
    <t>Prognóza dopravy na jestvujúcej trati - nulový stav</t>
  </si>
  <si>
    <t>Prognóza dopravy na modernizovanej trati - stav s projektom</t>
  </si>
  <si>
    <t>Prognóza dopravy na jestvujúcej ceste - nulový stav aj stav s projektom</t>
  </si>
  <si>
    <t>Prognóza dopravy na novej diaľnici alebo ceste</t>
  </si>
  <si>
    <t>ak za iné obodbie, uveďte aké</t>
  </si>
  <si>
    <t>Predpokladaná finančná a socio-ekonomická návratnosť</t>
  </si>
  <si>
    <t>Náklady projektu za 30 rokov (investičné i prevádzkové) - prepočítané na súčasnú hodnotu</t>
  </si>
  <si>
    <t>Sociálno-ekonomické prínosy projektu za 30 rokov - prepočítané na súčasnú hodnotu</t>
  </si>
  <si>
    <t xml:space="preserve">Čo tvorí hlavné sociálno-ekonomické prínosy projektu? </t>
  </si>
  <si>
    <r>
      <t xml:space="preserve">Už vynaložené náklady na prípravu (štúdie, prieskumy, dokumentáciu, pozemky) </t>
    </r>
    <r>
      <rPr>
        <sz val="11"/>
        <color theme="1"/>
        <rFont val="Calibri"/>
        <family val="2"/>
        <charset val="238"/>
        <scheme val="minor"/>
      </rPr>
      <t/>
    </r>
  </si>
  <si>
    <t>ak žltý FIDIC, uviesť: obstarávané metódou naprojektuj a postav, suma zahŕňa aj projektovanie zabezpečované zhotoviteľom</t>
  </si>
  <si>
    <t>najmä odpočívadlá, strediská údržby, v prípade železníc centrá riadenia dopravy</t>
  </si>
  <si>
    <t>ak sa aktuálna zmluvná cena líši od pôvodnej, uviesť obidve: pôvodná cena/ aktuálna cena</t>
  </si>
  <si>
    <t xml:space="preserve"> od oznámenia, resp. výzvy na predkladanie ponúk do lehoty na predkladanie ponúk (uvedenej v pôvodnej výzve/ aj posunutej)</t>
  </si>
  <si>
    <t>Lehota na predkladanie ponúk (pôvodná/ posunutá)</t>
  </si>
  <si>
    <t>Čas na prípravu ponúk (pôvodný/ predĺžený)</t>
  </si>
  <si>
    <t>Počet predložených ponúk, v prípade užšej súťaže aj počet žiadostí o účasť</t>
  </si>
  <si>
    <t>uviesť dôvody pre jednotlivých uchádzačov</t>
  </si>
  <si>
    <t>Termín oznámenia o začatí stavebných prác a odovzdania staveniska/ iný termín začatia prác na projekte</t>
  </si>
  <si>
    <t>uviesť podľa DSP, prípadne DRS, ak je k dispozícii</t>
  </si>
  <si>
    <t xml:space="preserve">Plánované alebo skutočné (ak už nastalo) začatie výstavby, resp. plnenia iného predmetu zmluvy </t>
  </si>
  <si>
    <t>Užitočné linky k projektu</t>
  </si>
  <si>
    <t>Realizácia a zdroje financovania</t>
  </si>
  <si>
    <t>Prínosy projektu</t>
  </si>
  <si>
    <t>Stav prípravy</t>
  </si>
  <si>
    <t>Objektová skladba a náročnosť</t>
  </si>
  <si>
    <t>Základné informácie</t>
  </si>
  <si>
    <t>Verejné obstarávanie</t>
  </si>
  <si>
    <t>z CBA alebo štúdie realizovateľnosti</t>
  </si>
  <si>
    <t xml:space="preserve">Čo tvorí hlavné finančné prínosy projektu? </t>
  </si>
  <si>
    <t>Finančné prínosy projektu za 30 rokov - prepočítané na súčasnú hodnotu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</si>
  <si>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</si>
  <si>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</si>
  <si>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</si>
  <si>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</si>
  <si>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</si>
  <si>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</si>
  <si>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</si>
  <si>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</si>
  <si>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</si>
  <si>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</si>
  <si>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</si>
  <si>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</si>
  <si>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</si>
  <si>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</si>
  <si>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</si>
  <si>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</si>
  <si>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</si>
  <si>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</si>
  <si>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</si>
  <si>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</si>
  <si>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</si>
  <si>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</si>
  <si>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</si>
  <si>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</si>
  <si>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</si>
  <si>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</si>
  <si>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</si>
  <si>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</si>
  <si>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</si>
  <si>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</si>
  <si>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</si>
  <si>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</si>
  <si>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</si>
  <si>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</si>
  <si>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</si>
  <si>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</si>
  <si>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</si>
  <si>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</si>
  <si>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</si>
  <si>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</si>
  <si>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</si>
  <si>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</si>
  <si>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</si>
  <si>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</si>
  <si>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</si>
  <si>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</si>
  <si>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</si>
  <si>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</si>
  <si>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</si>
  <si>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</si>
  <si>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</si>
  <si>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</si>
  <si>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</si>
  <si>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</si>
  <si>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</si>
  <si>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</si>
  <si>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</si>
  <si>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</si>
  <si>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</si>
  <si>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</si>
  <si>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</si>
  <si>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</si>
  <si>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</si>
  <si>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</si>
  <si>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</si>
  <si>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</si>
  <si>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</si>
  <si>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</si>
  <si>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</si>
  <si>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</si>
  <si>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</si>
  <si>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</si>
  <si>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</si>
  <si>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</si>
  <si>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</si>
  <si>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</si>
  <si>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</si>
  <si>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</si>
  <si>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</si>
  <si>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</si>
  <si>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</si>
  <si>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</si>
  <si>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</si>
  <si>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</si>
  <si>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</si>
  <si>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</si>
  <si>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</si>
  <si>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</si>
  <si>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</si>
  <si>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</si>
  <si>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</si>
  <si>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</si>
  <si>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</si>
  <si>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</si>
  <si>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</si>
  <si>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</si>
  <si>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</si>
  <si>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</si>
  <si>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</si>
  <si>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</si>
  <si>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</si>
  <si>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</si>
  <si>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</si>
  <si>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</si>
  <si>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</si>
  <si>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</si>
  <si>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</si>
  <si>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</si>
  <si>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</si>
  <si>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</si>
  <si>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Pridanie novej trasy/koľaje</t>
  </si>
  <si>
    <t xml:space="preserve">Kód </t>
  </si>
  <si>
    <t xml:space="preserve">kraj, okres, priblíženie polohy vo vzťahu k najbližším mestám (napr. južne od X alebo medzi Y a Z), pri cestách možno uviesť aj napojenie na iné cesty na koncoch riešeného úseku, ak sa dá aj GPS, pri výstavbe D a RC uviresť kraj, okres a k.u. </t>
  </si>
  <si>
    <t>Dôvod realizácie projektu</t>
  </si>
  <si>
    <t>popis problémov, ktoré treba vyriešiť, rámcovo, nadviazať na ciele projektu a indikátory, nielen všeobecné ciele. Napr.: každodenné kongescie, nedostatočná kapacita (uviesť funkčnú úroveň cesty v súčasnosti a vo výhľade), hlukové zaťaženie obytných zón v tesnej blízkosti jestvujúcej cesty/trate (uviesť aj dĺžku úsekov v obci), nevyhovujúce smerové a výškové vedenie (uviesť najmenšie polomery oblúkov, max. pozdĺžny sklon a z nich plynúce obmedzenia rýchlosti na riešenom úseku), nedostatočná šírka vozovky, častý výskyt dopravných nehôd (uviesť aj počet nehôd s ťažkými následkami za obdobie aspoň 5 rokov), zlý stav cesty/trate (uviesť podiel úsekov v havarijnom či nevyhovujúcom stave, vynútené zníženia traťovej rýchlosti), iné - špecifikujte.</t>
  </si>
  <si>
    <t xml:space="preserve">Hlavné ciele projektu - kvantifikované </t>
  </si>
  <si>
    <t>Hlavné ciele projektu - nekvantifikované</t>
  </si>
  <si>
    <t>uviesť ak sú merateľné ciele, ukazovatele projektu zo ŽONFP, stanovené/ deklarované hodnoty</t>
  </si>
  <si>
    <t>napr. vetvy križovatiek, nadjazdy, mosty, trvalé prístupové cesty, preložky alebo rekonštrukcie iných ciest</t>
  </si>
  <si>
    <t>Podiely dĺžok úseku v novej trase (nové cesty, preložky) a v pôvodnej trase</t>
  </si>
  <si>
    <t>nová trasa : pôvodná trasa napr. 40% : 60%</t>
  </si>
  <si>
    <t>podľa návrhu dopravného značenia, pre oba smery samostatne (môže byť výrazný rozdiel); stačí uviesť približne, napr. jednoduchým zlomkom alebo rozpätím  (aj pri D/RC)</t>
  </si>
  <si>
    <t>Počet mostov v hlavnej trase / mimo trasy (nadjazdy, vetvy križovatiek)</t>
  </si>
  <si>
    <t>Dĺžka mostov v hlavnej trase a jej podiel z celkovej dĺžky úseku</t>
  </si>
  <si>
    <t>Dĺžka mostov mimo hlavnej trasy (nadjazdy, vetvy križovatiek)</t>
  </si>
  <si>
    <t>Počet nových mostov / rekonštruovaných mostov</t>
  </si>
  <si>
    <t xml:space="preserve"> m</t>
  </si>
  <si>
    <t>spolu za všetky mosty</t>
  </si>
  <si>
    <t xml:space="preserve">Plocha nových mostov </t>
  </si>
  <si>
    <t xml:space="preserve">Plocha rekonštruovaných mostov </t>
  </si>
  <si>
    <t xml:space="preserve">Stavebno-technický stav mostov pred rekonštrukciou </t>
  </si>
  <si>
    <t xml:space="preserve">v I. fáze len pre projekty zamerané na mosty; príklad vyplnenia: uspokojivý - 3 ks, zlý - 7 ks, veľmi zlý - 6 ks, havarijný - 2 ks </t>
  </si>
  <si>
    <t>Stav vozoviek pred modernizáciou</t>
  </si>
  <si>
    <t xml:space="preserve">ak nie je k dispozícii v PD, stačí hrubý odhad na zlomky alebo %; príklad vyplnenia: vyhovujúci - 1/4, nevyhovujúci - 1/2, havarijný - 1/4, Netýka sa D/RC/žel. tratí </t>
  </si>
  <si>
    <t xml:space="preserve">Nové zvodidlá - dĺžka </t>
  </si>
  <si>
    <t>Netýka sa D/RC/žel. tratí</t>
  </si>
  <si>
    <t>Dĺžka železničných koľají (v novej trase)</t>
  </si>
  <si>
    <t>Dĺžka  železničných koľají (v pôvodnej trase)</t>
  </si>
  <si>
    <t>Počet nadjazdov a podjazdov ponad železnicu/diaľnicu</t>
  </si>
  <si>
    <t>Popis (dočasného) napojenia na existujúcu cestu do realizácie nadväzujúcich úsekov</t>
  </si>
  <si>
    <t>pre D a RC, slovne, optimálne aj s linkom na mapové zobrazenie napojenia na ex. cestu</t>
  </si>
  <si>
    <t>Kapacita stojanov pre uzamykateľné parkovanie bicyklov (na staniciach, zastávkach a termináloch VOD) - spolu/ z toho krytých prístreškom</t>
  </si>
  <si>
    <t>týka sa iba ŽSR a iných prijímateľov v oblasti VOD (mestá)</t>
  </si>
  <si>
    <t xml:space="preserve">Dosiahnutý stupeň prípravy - prevzatej projektovej dokumentácie </t>
  </si>
  <si>
    <t xml:space="preserve"> DSZ, DUR, DSP, DRS, nie DVZ ani DP; uviesť aj odkedy - mesiac a rok prevzatia zatiaľ najvyššieho stupňa PD; napríklad: DRS od 06/2017</t>
  </si>
  <si>
    <t xml:space="preserve">ZS EIA, ÚR, SP, predčasné užívanie, trvalé užívanie, uviesť aj dátum (aspoň mesiac a rok) nadobudnutia právoplatnosti, napríklad: územné rozhodnutie od 11/2016 </t>
  </si>
  <si>
    <t>týka sa projektov vo fáze prípravy; uviesť aj link na zmluvu v CRZ (ak ide o staršiu stále živú zmluvu nezverejnenú v CRZ, uviesť odkedy platí; príklad vyplnenia: DSP - 09/2018, DRS - do 180 dní od vyzvania, DP -  90 dní od vyzvania</t>
  </si>
  <si>
    <t>Zostávajúce ešte neobstarané stupne prípravy projektovej dokumentácie, plánované termíny ich VO a odhadované lehoty (aspoň roky) ich dosiahnutia</t>
  </si>
  <si>
    <t xml:space="preserve">Stav majetkovo-právneho vysporiadania - zazmluvnené %/  vykúpené % </t>
  </si>
  <si>
    <t xml:space="preserve">zazmluvnené vrátane zmlúv o budúcej zmluve (MPV pre stavebné povolenie), vykúpené = už uhradené a prevedené </t>
  </si>
  <si>
    <t>Za projekty v príprave uviesť aktuálny predpoklad z plánu prípravy, napríklad: stavebné povolenie - 12/2018, súťaž - 06/2019</t>
  </si>
  <si>
    <t>Skrátenie trasy pre podstatnú časť riešenej dopravy vďaka projektu</t>
  </si>
  <si>
    <t>43.</t>
  </si>
  <si>
    <t>Predpokladaná zmena denného počtu vozidiel na najviac preťaženom úseku v meste/obci</t>
  </si>
  <si>
    <t>z CBA resp. z jej vstupov - uviesť časový údaj na jednu jazdu, za ŽSR uviesť samostatne pre R a Os</t>
  </si>
  <si>
    <t>uviesť časový údaj na jednu jazdu po novej/modernizovanej ceste alebo trati</t>
  </si>
  <si>
    <t>kumulatívne časové úspory všetkých vozidiel počas vyhodnocovaného obdobia</t>
  </si>
  <si>
    <t>pre cesty, prognózu uviesť za vozidlá celkom i za vozidlá &gt;3,5t (resp. v členení dostupnom v CBA), a to aspoň za 2 obdobia - po uvedení do užívania a o 10 rokov neskôr (napr. r. 2020 a 2030)</t>
  </si>
  <si>
    <t xml:space="preserve">pre cesty, za úseky, ktoré má projekt odľahčiť alebo modernizovať; uviesť čísla dotknutých sčítacích úsekov a posledné dostupné PDI (napr. z CSD 2015), a to spolu (S) a za nákladné (T); ak je na riešenom úseku cesty viac sčítacích úsekov, stačí uviesť interval PDI, teda údaje za najmenej a najviac zaťažený sčítací úsek (napr. 8 600 - 16 400 vozidiel denne). </t>
  </si>
  <si>
    <t>pre ŽSR, uviesť denný počet vlakov (ročný priemer) spolu aj v členení na R/ Os/ Nákladné vlaky; uviesť aj rok, za ktorý sú údaje uvedené</t>
  </si>
  <si>
    <t>pre ŽSR, obdobne ako vyššie, prognózu uviesť za viac období (napr. r. 2020, 2030, 2040)</t>
  </si>
  <si>
    <t>Plánované ročné využitie vlakových súprav spolu</t>
  </si>
  <si>
    <t>pre ZSSK, z CBA, odjazdené vlkm (km odjazdené zdvojenou súpravou započítané iba raz)</t>
  </si>
  <si>
    <t>pre ZSSK, z CBA, priemerný ročný beh jednotlivých vozidiel</t>
  </si>
  <si>
    <t>Trate, na ktorých sa plánuje nasadzovanie obstarávaných vlakových súprav</t>
  </si>
  <si>
    <t>pre ZSSK, ide o trate, na ktorých nové vlakové súpravy obslúžia viac ako 50% výkonov, ak menej, tak uviesť aj percento nových vlakov na trati</t>
  </si>
  <si>
    <t>pre ZSSK, uviesť pre jednotlivé trate alebo pre skupiny tratí, pre ktoré sú určené konkrétne počty vozidiel (napr. v prípade DMJ ide o 4 skupiny tratí)</t>
  </si>
  <si>
    <t>pre ZSSK, po odrátaní rezervy na plánované a neplánované opravy, ako aj dní, keď je vozidlo prevádzkyschopné ale tvorí zálohu a nejazdí;  údaj nepočíta s nepredvídateľnými udalosťami ako sú napríklad nehodové udalosti a iné udalosti vzniknuté z titulu vyššej moci</t>
  </si>
  <si>
    <t>pre ZSSK, rozdiel medzi rastovými faktormi pre variant s projektom a pre nulový stav, a to za prevádzkové náklady bez odpisov, bez nákladov na dopravnú cestu a personál</t>
  </si>
  <si>
    <t xml:space="preserve">pre ZSSK, rozdiel počtu cestujúcich s projektom a bez projektu </t>
  </si>
  <si>
    <t xml:space="preserve"> napr. rast výnosov z mýta pre NV, predpoklad zavedenia mýta pre osobné vozidlá, výnosy z platieb za železničnú dopravnú cestu od osobných / nákladných dopravcov, prípadne úspory prevádzkových nákladov a údržby pri železničných projektoch;    uveďte podiely hlavných výnosov z celkových kalkulovaných fin. výnosov projektu, začnite najvýznamnejším</t>
  </si>
  <si>
    <t>úspora času, úspora PHM ... podiely hlavných prínosov z celk. kalkulovaných prínosov, začnite najvýznamnejším)</t>
  </si>
  <si>
    <t>Celkový súčet nákladov - projektová príprava, pozemky, príprava, výstavba, dozory (z toho rezerva: - uviesť samostatne) Spolu za všetky fázy.</t>
  </si>
  <si>
    <t xml:space="preserve"> uviesť dátum k akému bol údaj aktualizovaný, napr. do 30. 6. 2018, optimálne aj konkretizovať významné naviac práce &gt;1% zmluvnej ceny  - vyskúšať jeden projekt rozobrať na pokyny na zmenu, podľa prácnosti si vyhodnotíme ďalšie kroky</t>
  </si>
  <si>
    <t>Vysúťažená a zazmluvnená cena za stavebný dozor</t>
  </si>
  <si>
    <t>aj prípadných predchádzajúcich VO, ktoré boli zrušené</t>
  </si>
  <si>
    <t>Predpokladaná hodnota zákazky a rozpätie cien z ponúk uchádzačov, ktorí predložili ponuky</t>
  </si>
  <si>
    <t>102.</t>
  </si>
  <si>
    <t>103.</t>
  </si>
  <si>
    <t>z celkových investičných nákladov, odhadované % zdrojov EÚ, zdrojov ŠR a iných zdrojov - špecifikujte, nie z tzv. oprávnených výdavkov (85:15%) ale uviesť podiely jednotlivých zdrojov na krytí celkových výdavkov projektu</t>
  </si>
  <si>
    <t>relevantné až po podpise zmluvy o NFP, - sumy a % zdrojov EÚ, spolufinancovania, ostatných zdrojov ŠR, príp. iných zdrojov z celkových zdrojov potrebných na realizáciu projektu, nielen z tzv. oprávnených výdavkov;  ak ide o fázovaný projekt, uviesť za 2. fázu aj za celý projekt</t>
  </si>
  <si>
    <t xml:space="preserve">link z enviroportálu, ak tam správa (staršia) nie je zverejnená, uviesť iný link na miesto zverejnenia (napr. na stránke MDV alebo prijímateľa) </t>
  </si>
  <si>
    <t>z najvyššej dostupnej projektovej dokumentácie pre konkrétny úsek resp. z CBA - zverejniť na webovom sídle prijímateľa alebo MDV a uviesť link</t>
  </si>
  <si>
    <t>z CBA, ak ešte nie je, tak z najvyššej dostupnej PD - zverejniť na webovom sídle prijímateľa alebo MDV a uviesť link</t>
  </si>
  <si>
    <t>celková situácia stavby + pozdĺžny profil -  zverejniť na webovo sídle prijímateľa alebo MDV a uviesť link</t>
  </si>
  <si>
    <t>vlaky/24h (ideálne aj osoby/24h)</t>
  </si>
  <si>
    <t>Zemné práce - výkopy a výruby spolu</t>
  </si>
  <si>
    <t>Očakávaná úspora času pre nákladné vozidlá/ vlaky nákladnej dopravy</t>
  </si>
  <si>
    <t>Doterajšia intenzita vlakovej dopravy a jej skladba (R/ Os/ Nákladné vlaky)</t>
  </si>
  <si>
    <t>Plánovaný ročný beh na 1 vlakovú súpravu</t>
  </si>
  <si>
    <t xml:space="preserve">Plánovaný denný beh vlakových súprav na tratiach určenia (nasadenia) </t>
  </si>
  <si>
    <t>Plánované priemerné ročné využitie 1 vlakovej súpravy</t>
  </si>
  <si>
    <t>Očakávané % vlakových súprav mimo prevádzky (ročný priemer)</t>
  </si>
  <si>
    <t>Očakávaná zmena prevádzkových nákladov spôsobená využívaním nových vlakových súprav</t>
  </si>
  <si>
    <t>počet osôb/rok</t>
  </si>
  <si>
    <t xml:space="preserve">Počet prepravených cestujúcich vo verejnej železničnej doprave na región </t>
  </si>
  <si>
    <t>Dátum vyplnenia:</t>
  </si>
  <si>
    <t xml:space="preserve">Posledná aktualizácia: </t>
  </si>
  <si>
    <t>Prijímateľ</t>
  </si>
  <si>
    <t xml:space="preserve"> </t>
  </si>
  <si>
    <t>Výstavba úseku rýchlostnej cesty R3 v dĺžke 5,580 km</t>
  </si>
  <si>
    <t xml:space="preserve">V Správe o hodnotení z 08/2006 bol posudzovaný len 1 variant  (červený) v úseku R3 Tvrdošín - Nižná, ktorý bol potvrdený aj v  Štúdii realizovateľnosti R3 Tvrdošín - Križovatka D1 z 09/2015 </t>
  </si>
  <si>
    <t>Presmerovanie tranzitnej dopravy mimo intravilán mesta Tvrdošín prinesie zvýšenie bezpečnosti, plynulosti a hospodárnosti cestnej premávky v danom úseku oproti dnešnému vedeniu premávky po jestvujúcej ceste I/59, skrátenie cestovných časov, odstránenie bodových vád (menej kolíznych miest), zníženie počtu nehôd, zlepšenie životných podmienok obyvateľov v tejto lokalite (menej hluku, otrasov, prašnosti, kongescií), zlepšenie ekologických podmienok (menej emisií výfukových plynov) v meste Tvrdošín (najmä v zastavanom území).</t>
  </si>
  <si>
    <t>100:0</t>
  </si>
  <si>
    <t>R11,5/100 (polovičný profil z plánovanej R24,5/100)</t>
  </si>
  <si>
    <t>2-pruh, polovičný profil</t>
  </si>
  <si>
    <t>9/2</t>
  </si>
  <si>
    <t>1 377 m, 25%</t>
  </si>
  <si>
    <t>304 m</t>
  </si>
  <si>
    <t>11/2</t>
  </si>
  <si>
    <t>veľmi zlý, zlý</t>
  </si>
  <si>
    <t>-</t>
  </si>
  <si>
    <t>betónové 1079 m, oceľové 10 241 m</t>
  </si>
  <si>
    <t>776 m zárubných múrov + oporné múry (v rámci cestných objektov)</t>
  </si>
  <si>
    <t>SO 110 Úprava súčasnej cesty I/59 v križovatke Nižná - sever - úprava jestvujúcej cesty I/59 spolu s okružnou križovatkou (časť stavby 104) zaistí
prepojenie cestnej siete s novobudovaným privádzačom (časť stavby 105) a rýchlostnou
cestou R3</t>
  </si>
  <si>
    <t xml:space="preserve">DP 9/2014 aktualizácia 11/2016 </t>
  </si>
  <si>
    <t>SP z 16.07.2012 (predĺžené v r. 2015 a 2018)</t>
  </si>
  <si>
    <t>stavba vo výstavbe</t>
  </si>
  <si>
    <t>7 754 voz/24 hod. z toho 2 165 nad 3,5t</t>
  </si>
  <si>
    <t>N/A</t>
  </si>
  <si>
    <t>119 895 670 € z toho rezerva 9 954 270 € (CÚ 4Q. 2008)</t>
  </si>
  <si>
    <t>Protokol o vykonaní štátnej expertízy č. 27/2009</t>
  </si>
  <si>
    <t>Príprava 1 706 098 €, MPV 5 469 424 €, k 31.10.2021</t>
  </si>
  <si>
    <t>Príprava 1 077 470 €, MPV 205 018 €, k 31.10.2021</t>
  </si>
  <si>
    <t>Súčasťou stavby nie je odpočívadlo ani stredisko údržby</t>
  </si>
  <si>
    <t>54 244 834,83 € bez DPH</t>
  </si>
  <si>
    <t>27 mesiacov</t>
  </si>
  <si>
    <t>822 dní, t.j 27 mesiacov podľa ZoD</t>
  </si>
  <si>
    <t>https://www.ndsas.sk/stavby/studie-realizovatelnosti?feasibility_study_list%5Broute%5D=7</t>
  </si>
  <si>
    <t>https://www.enviroportal.sk/sk_SK/eia/detail/rychlostna-cesta-r3-tvrdosin-nizna-nad-oravou</t>
  </si>
  <si>
    <t>https://www.mfsr.sk/files/archiv/uhp/3370/76/r3_tvrdosin_nizna_vfm_170620_clean.pdf</t>
  </si>
  <si>
    <t>https://www.crz.gov.sk/zmluva/5537122/</t>
  </si>
  <si>
    <t>Žilinský kraj, okres Tvrdošín, k.ú. Nižná nad Oravou, Krásna Hôrka a Tvrdošín</t>
  </si>
  <si>
    <t>Cieľom výstavby úseku R3 Tvrdošín - Nižná nad Oravou (ako súčasť úseku Tvrdošín - Horná Lehota a koridoru
R3 na Orave) je odľahčiť cestnú premávku v zastavanom území mesta Tvrdošín od tranzitnej dopravy, odstránenie bodových vád v cestnej sieti, skrátenie cestovných časov, zníženie negatívnych vplyvov dopravy na obyvateľov voči súčasnému stavu.</t>
  </si>
  <si>
    <t>Výstavba úseku rýchlostnej cesty R3 v dĺžke 5,58 km, ktorý výrazne odľahčí  mesto Tvrdošín od tranzitnej dopravy</t>
  </si>
  <si>
    <t>údaj zo ŠE</t>
  </si>
  <si>
    <t>94 317 430 € bez DPH</t>
  </si>
  <si>
    <t>R3 Tvrdošín - Nižná</t>
  </si>
  <si>
    <t>užšia súťaž</t>
  </si>
  <si>
    <t xml:space="preserve">žiadosť o účasť: 05.09.2017 / 20.09.2017
predkladanie ponúk: 06.03.2018
</t>
  </si>
  <si>
    <t xml:space="preserve">predkladanie žiadosti o účasť: 31/46
predkladanie ponúk: 48 
</t>
  </si>
  <si>
    <t>cena</t>
  </si>
  <si>
    <t>žiadosti o účasť: 13
predložené ponuky: 8</t>
  </si>
  <si>
    <t xml:space="preserve">PHZ: 74 979 572,31
rozpätie cien: 59 398 252,37 - 72 381 000,00 </t>
  </si>
  <si>
    <t xml:space="preserve">1/ Skupina dodávateľov:
1. DÚHA, a.s., Prievozská 4D, 821 09 Bratislava
2. Impresa di Costruzioni Ing. E. Mantovani S.p.A., Viale Ancona 26, 301 72 Benátky, Taliansko
3. OBEROSLER CAV. PIETRO S.R.L.,, Via Brunico 18/B, 39030 San Lorenzo Di Sebato, Taliansko,
vylúčená podľa § 40 ods. 6 písm. i) zákona č. 343/2015 Z. z. o verejnom obstarávaní a o zmene a doplnení niektorých zákonov v znení neskorších predpisov (ďalej len „zákon o verejnom obstarávaní“)
2/ ALDESA CONSTRUCCIONES POLSKA SPÓLKA Z OGRANICZONA ODPOWIEDZIALNOSCIA, ul. POSTEPU, nr 18, 02-676 Warszawa, Poľsko
záujemca vylúčený podľa § 40 ods. 6 písm. i) zákon o verejnom obstarávaní.
3/ Združenie „AKTOR &amp; SLOV-VIA Rýchlostná cesta R3 Tvrdošín – Nižná nad Oravou“:
1. AKTOR ATE, odštepný závod v Českej republike, Rytířska 534/13, Staré město, 110 00 
Praha 1,
2. SLOV-VIA, s.r.o., Nám. Sv. Egídia 42/97, 058 01 Poprad,
vylúčené podľa § 40 ods. 6 písm. a) zákona o verejnom obstarávaní
4/ Združenie R3 Tvrdošín:
1. STRABAG s.r.o., Mlynské Nivy 61/A, 825 18 Bratislava
2. DOPRASTAV, a.s., Drieňová 27, 826 56 Bratislava
3. EUROVIA SK, a.s., Osloboditeľov 66, 040 17 Košice
vylúčený podľa § 53 ods. 5 písm. c) bod 2 zákona č. 343/2015 Z. z. o verejnom obstarávaní a o zmene a doplnení niektorých zákonov v znení neskorších predpisov (ďalej len „zákon o verejnom obstarávaní“)
5/   Skupina dodávateľov:
1. HASTRA, s.r.o., Dolné Rudiny 2/3528, 010 01 Žilina
2. CESTY NITRA, a.s., Murgašova 6, 949 78 Nitra
3. Inžinierske stavby, a.s., Priemyselná 6, 042 45 Košice
vylúčený podľa § 53 ods. 5 písm. c) bod 2 zákona o verejnom obstarávaní
6/ Skupina dodávateľov „SKANSKA – R3 Tvrdošín“:
1. Skanska SK, a.s., Krajná 29, 821 04 Bratislava
2. Skanska a.s., Křižíkova 682/34a, Karlín, 186 00 Praha 8, ČR
vylúčený podľa § 53 ods. 5 písm. c) bod 2 zákona o verejnom obstarávaní
7/   Skupina „ICM – VÁHOSTAV – SK – R3“:
1. VÁHOSTAV – SK, a.s., Priemyselná 6, 821 09 Bratislava
2. ICM S.P.A., Viale dell'Industria no. 42, 361 00 Vicenza, Taliansko
vylúčený podľa § 53 ods. 5 písm. a) zákona o verejnom obstarávaní
8/  Skupina dodávateľov:
1. Swietelsky-Slovakia, spol. s r.o., Mokráň záhon 4, 821 04 Bratislava
2. AVA-stav, s.r.o., Puškinova 700/90, 924 01 Galanta
vylúčený podľa § 53 ods. 5 písm. a) zákona o verejnom obstarávaní
9/     Združenie TODINI – CESTY – CEDIS:
1. TODINI COSTRUZIONI GENERALI S.P.A., Via Dei Due Macelli 66, 00187 Rím, Taliansko
2. CESTY SK s.r.o., Mojmírova 8, 040 01 Košice
3. CEDIS s.r.o., Vajnorská 100/A, 831 04 Bratislava
vylúčený podľa § 40 ods. 6 písm. j) zákona o verejnom obstarávaní
10/ Metrostav a.s., Koželužská 2450/4, 180 00 Praha 8 Libeň, ČR
vylúčený podľa § 53 ods. 5 písm. a) zákona o verejnom obstarávaní
</t>
  </si>
  <si>
    <t>otváranie ponúk: 06.03.2018
informácie o výsledku: 08.07.2020
dĺžka trvania v dňoch: 854</t>
  </si>
  <si>
    <t>Z celkových investičných nákladov sú  78 %  odhadované zdroje EÚ, spolufinancovanie 
je 13,7% a  8,3 % sú zdroje ŠR a iné zdroje.</t>
  </si>
  <si>
    <t xml:space="preserve">100 % mýto </t>
  </si>
  <si>
    <t xml:space="preserve">čas cestujúcich 57,76%, spotreba PHM 2,48%, ostatné prevádzkové náklady vozidiel 29,52%, bezpečnosť 2,53%, znečisťujúce látky 1,92%, skleníkové plyny 5,35%, hluk 0,45% </t>
  </si>
  <si>
    <t xml:space="preserve">2 500 - 14 000 voz/24 hod. </t>
  </si>
  <si>
    <t xml:space="preserve">3 500 - 14 000 voz/24hod (r. 2021)
4 000 - 16 500 voz/24hod (r. 2034 bez projektu)
4 000 - 9 000 voz/24hod (r. 2034 s projektom) </t>
  </si>
  <si>
    <t>4 min.</t>
  </si>
  <si>
    <t xml:space="preserve">3,5 min. </t>
  </si>
  <si>
    <t xml:space="preserve">53 788 161 - investičné 
5 864 267 - prevádzkové </t>
  </si>
  <si>
    <t xml:space="preserve"> kontrola na ÚVO prebieha
</t>
  </si>
  <si>
    <t>Zmluva o poskytnutí NFP</t>
  </si>
  <si>
    <r>
      <t>2 ks,</t>
    </r>
    <r>
      <rPr>
        <b/>
        <sz val="11"/>
        <rFont val="Arial"/>
        <family val="2"/>
        <charset val="238"/>
      </rPr>
      <t xml:space="preserve"> SO 212 Most na privádzači</t>
    </r>
    <r>
      <rPr>
        <sz val="11"/>
        <rFont val="Arial"/>
        <family val="2"/>
        <charset val="238"/>
      </rPr>
      <t xml:space="preserve"> (vetvy A) nad poľnou cestou, traťou ŽSR a súč. cestou I/59,</t>
    </r>
    <r>
      <rPr>
        <b/>
        <sz val="11"/>
        <rFont val="Arial"/>
        <family val="2"/>
        <charset val="238"/>
      </rPr>
      <t xml:space="preserve"> SO 221</t>
    </r>
    <r>
      <rPr>
        <sz val="11"/>
        <rFont val="Arial"/>
        <family val="2"/>
        <charset val="238"/>
      </rPr>
      <t xml:space="preserve"> - most nad R3 na poľnej ceste</t>
    </r>
  </si>
  <si>
    <r>
      <t xml:space="preserve">2 ks, </t>
    </r>
    <r>
      <rPr>
        <b/>
        <sz val="11"/>
        <rFont val="Arial"/>
        <family val="2"/>
        <charset val="238"/>
      </rPr>
      <t>MÚK Tvrdošín</t>
    </r>
    <r>
      <rPr>
        <sz val="11"/>
        <rFont val="Arial"/>
        <family val="2"/>
        <charset val="238"/>
      </rPr>
      <t xml:space="preserve"> - čiastočne súčasťou už zrealizovaného nadväzujúceho úseku - R3 Trstená-obchvat, </t>
    </r>
    <r>
      <rPr>
        <b/>
        <sz val="11"/>
        <rFont val="Arial"/>
        <family val="2"/>
        <charset val="238"/>
      </rPr>
      <t>MÚK Nižná</t>
    </r>
    <r>
      <rPr>
        <sz val="11"/>
        <rFont val="Arial"/>
        <family val="2"/>
        <charset val="238"/>
      </rPr>
      <t xml:space="preserve"> - umožňuje pripojenie
rýchlostnej cesty na KÚ na jestvujúcu
cestu I/59 (ponad cestu I/59)</t>
    </r>
  </si>
  <si>
    <r>
      <t>1 ks,</t>
    </r>
    <r>
      <rPr>
        <b/>
        <sz val="11"/>
        <rFont val="Arial"/>
        <family val="2"/>
        <charset val="238"/>
      </rPr>
      <t xml:space="preserve"> SO 104</t>
    </r>
    <r>
      <rPr>
        <sz val="11"/>
        <rFont val="Arial"/>
        <family val="2"/>
        <charset val="238"/>
      </rPr>
      <t xml:space="preserve"> okružná križovatka Nižná - sever</t>
    </r>
  </si>
  <si>
    <t xml:space="preserve">NFP:                          62 050 731,26 € bez DPH
Z toho zdroj EÚ: 85%:  52 743 121,57 € bez DPH
Z toho zdroj ŠR: 15%:    9 307 609,69 € bez DPH
</t>
  </si>
  <si>
    <t>https://www.uvo.gov.sk/vyhladavanie-zakaziek/detail/oznamenia/406635</t>
  </si>
  <si>
    <t>https://crz.gov.sk/zmluva/6115032/</t>
  </si>
  <si>
    <t>https://www.crz.gov.sk/zmluva/5997806/</t>
  </si>
  <si>
    <t>03/2021</t>
  </si>
  <si>
    <t>10/2023</t>
  </si>
  <si>
    <t>Aké iné varianty/ možnosti riešenia dopravného problému boli v príprave (napr. v EIA, v ŠtRe alebo v inej štúdii) posúdené. Stručne, v odrážkach popísať, čo sa v príprave zhodnotilo, napr.: - multimodálne posúdenie (možnosti zatraktívnenia iného módu dopravy), - vylepšenia existujúcej cesty/infraštruktúry, - rôzne návrhové kategórie novej cesty/trate, - rôzne nákladné varianty cesty/trate v rovnakej (vopred stanovenej) návrhovej kategórii.</t>
  </si>
  <si>
    <t>dĺžka hlavnej trasy - vzdialenosť staničení začiatku a konca úseku</t>
  </si>
  <si>
    <t xml:space="preserve">Kategória novej cesty/ trate </t>
  </si>
  <si>
    <t>zjednodušený prepočet šírka x dĺžka</t>
  </si>
  <si>
    <t>Počet, názvy a staničenia v projekte realizovaných MÚK, orientačný popis polohy</t>
  </si>
  <si>
    <t>Predpokladané termíny získania stavebného povolenia a začatia VO na zhotoviteľa stavebných prác</t>
  </si>
  <si>
    <r>
      <t xml:space="preserve">Očakávaná úspora času pre osobné vozidlá/ vlaky osobnej doprav </t>
    </r>
    <r>
      <rPr>
        <sz val="11"/>
        <color theme="1"/>
        <rFont val="Calibri"/>
        <family val="2"/>
        <charset val="238"/>
        <scheme val="minor"/>
      </rPr>
      <t/>
    </r>
  </si>
  <si>
    <r>
      <t>min. a sek.</t>
    </r>
    <r>
      <rPr>
        <strike/>
        <sz val="10"/>
        <rFont val="Arial"/>
        <family val="2"/>
        <charset val="238"/>
      </rPr>
      <t>, €</t>
    </r>
  </si>
  <si>
    <t xml:space="preserve">Ocenenie úspor času za 30 rokov
</t>
  </si>
  <si>
    <t>pre ZSSK, očakávaný správkový stav</t>
  </si>
  <si>
    <t xml:space="preserve">Predpokladané stavebné náklady,  bez rezervy na nepredvídateľné výdavky </t>
  </si>
  <si>
    <t xml:space="preserve">    z toho náklady na objekty obsluhujúce dlhšiu časť koridoru, nielen samotný úsek</t>
  </si>
  <si>
    <t xml:space="preserve">Termín zverejnenia oznámenia o vyhlásení verejného obstarávania </t>
  </si>
  <si>
    <t xml:space="preserve">Plánované uvedenie do užívania, resp. dodania celého plnenia zmluvy </t>
  </si>
  <si>
    <t>link, ak dodatky a pokyny na zmenu nie sú v CRZ uvedené pri pôvodnej zmluve, uviesť všetky relevantné linky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</si>
</sst>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_-* #,##0.00\ _€_-;\-* #,##0.00\ _€_-;_-* &quot;-&quot;??\ _€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u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rgb="FF7030A0"/>
      <name val="Arial"/>
      <family val="2"/>
      <charset val="238"/>
    </font>
    <font>
      <sz val="14"/>
      <color rgb="FF7030A0"/>
      <name val="Arial"/>
      <family val="2"/>
      <charset val="238"/>
    </font>
    <font>
      <b/>
      <sz val="18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trike/>
      <sz val="10"/>
      <name val="Arial"/>
      <family val="2"/>
      <charset val="238"/>
    </font>
    <font>
      <u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vertical="top" wrapText="1"/>
    </xf>
    <xf numFmtId="0" fontId="9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1" xfId="0" applyFont="1" applyBorder="1"/>
    <xf numFmtId="0" fontId="2" fillId="0" borderId="2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2" fillId="2" borderId="3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14" fontId="2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20" fillId="0" borderId="0" xfId="0" applyFont="1" applyFill="1" applyBorder="1"/>
    <xf numFmtId="0" fontId="20" fillId="0" borderId="0" xfId="0" applyFont="1" applyBorder="1"/>
    <xf numFmtId="0" fontId="20" fillId="0" borderId="0" xfId="0" applyFont="1"/>
    <xf numFmtId="0" fontId="20" fillId="0" borderId="0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Border="1"/>
    <xf numFmtId="0" fontId="3" fillId="4" borderId="4" xfId="0" applyFont="1" applyFill="1" applyBorder="1" applyAlignment="1">
      <alignment horizontal="center" vertical="top"/>
    </xf>
    <xf numFmtId="0" fontId="10" fillId="4" borderId="4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49" fontId="12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2" fillId="2" borderId="0" xfId="0" applyFont="1" applyFill="1"/>
    <xf numFmtId="0" fontId="18" fillId="5" borderId="3" xfId="0" applyFont="1" applyFill="1" applyBorder="1" applyAlignment="1">
      <alignment horizontal="center" vertical="top" wrapText="1"/>
    </xf>
    <xf numFmtId="0" fontId="17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top" wrapText="1"/>
    </xf>
    <xf numFmtId="2" fontId="0" fillId="0" borderId="0" xfId="0" applyNumberFormat="1" applyBorder="1"/>
    <xf numFmtId="2" fontId="2" fillId="0" borderId="0" xfId="0" applyNumberFormat="1" applyFont="1" applyFill="1" applyBorder="1" applyAlignment="1">
      <alignment horizontal="center"/>
    </xf>
    <xf numFmtId="164" fontId="0" fillId="0" borderId="0" xfId="3" applyFont="1" applyBorder="1"/>
    <xf numFmtId="0" fontId="4" fillId="2" borderId="3" xfId="0" applyFont="1" applyFill="1" applyBorder="1" applyAlignment="1">
      <alignment horizontal="center" vertical="top"/>
    </xf>
    <xf numFmtId="0" fontId="15" fillId="2" borderId="3" xfId="0" applyFont="1" applyFill="1" applyBorder="1" applyAlignment="1">
      <alignment horizontal="center" vertical="top" wrapText="1"/>
    </xf>
    <xf numFmtId="14" fontId="2" fillId="0" borderId="0" xfId="0" applyNumberFormat="1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9" fillId="5" borderId="19" xfId="0" applyFont="1" applyFill="1" applyBorder="1" applyAlignment="1">
      <alignment horizontal="left" vertical="center"/>
    </xf>
    <xf numFmtId="0" fontId="2" fillId="5" borderId="10" xfId="0" applyFont="1" applyFill="1" applyBorder="1"/>
    <xf numFmtId="0" fontId="3" fillId="4" borderId="20" xfId="0" applyFont="1" applyFill="1" applyBorder="1" applyAlignment="1">
      <alignment horizontal="center" vertical="top"/>
    </xf>
    <xf numFmtId="0" fontId="11" fillId="2" borderId="19" xfId="0" applyFont="1" applyFill="1" applyBorder="1" applyAlignment="1">
      <alignment horizontal="center" vertical="top" wrapText="1"/>
    </xf>
    <xf numFmtId="0" fontId="11" fillId="2" borderId="23" xfId="0" applyFont="1" applyFill="1" applyBorder="1" applyAlignment="1">
      <alignment horizontal="center" vertical="top" wrapText="1"/>
    </xf>
    <xf numFmtId="0" fontId="12" fillId="2" borderId="23" xfId="0" applyFont="1" applyFill="1" applyBorder="1" applyAlignment="1">
      <alignment horizontal="center" vertical="top" wrapText="1"/>
    </xf>
    <xf numFmtId="0" fontId="22" fillId="4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/>
    </xf>
    <xf numFmtId="9" fontId="12" fillId="2" borderId="1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0" xfId="0" applyFont="1" applyFill="1" applyBorder="1"/>
    <xf numFmtId="3" fontId="12" fillId="2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 wrapText="1"/>
    </xf>
    <xf numFmtId="6" fontId="12" fillId="2" borderId="10" xfId="0" applyNumberFormat="1" applyFont="1" applyFill="1" applyBorder="1" applyAlignment="1">
      <alignment horizontal="center" vertical="center"/>
    </xf>
    <xf numFmtId="4" fontId="12" fillId="2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2" fillId="2" borderId="1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wrapText="1"/>
    </xf>
    <xf numFmtId="0" fontId="23" fillId="2" borderId="10" xfId="0" applyFont="1" applyFill="1" applyBorder="1" applyAlignment="1">
      <alignment horizontal="left" wrapText="1"/>
    </xf>
    <xf numFmtId="0" fontId="12" fillId="2" borderId="10" xfId="0" applyFont="1" applyFill="1" applyBorder="1" applyAlignment="1">
      <alignment horizontal="left" wrapText="1"/>
    </xf>
    <xf numFmtId="0" fontId="12" fillId="2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wrapText="1"/>
    </xf>
    <xf numFmtId="14" fontId="12" fillId="2" borderId="10" xfId="0" applyNumberFormat="1" applyFont="1" applyFill="1" applyBorder="1" applyAlignment="1">
      <alignment horizontal="center" vertical="center" wrapText="1"/>
    </xf>
    <xf numFmtId="14" fontId="12" fillId="2" borderId="12" xfId="0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top" wrapText="1"/>
    </xf>
    <xf numFmtId="0" fontId="16" fillId="3" borderId="18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6" fillId="3" borderId="15" xfId="0" applyFont="1" applyFill="1" applyBorder="1" applyAlignment="1">
      <alignment horizontal="center" vertical="top" wrapText="1"/>
    </xf>
    <xf numFmtId="0" fontId="16" fillId="3" borderId="17" xfId="0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0" fontId="24" fillId="2" borderId="19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top" wrapText="1"/>
    </xf>
    <xf numFmtId="0" fontId="25" fillId="2" borderId="3" xfId="0" applyFont="1" applyFill="1" applyBorder="1" applyAlignment="1">
      <alignment horizontal="center" vertical="top"/>
    </xf>
    <xf numFmtId="10" fontId="12" fillId="2" borderId="3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/>
    <xf numFmtId="0" fontId="12" fillId="2" borderId="0" xfId="0" applyFont="1" applyFill="1" applyBorder="1"/>
    <xf numFmtId="0" fontId="4" fillId="2" borderId="21" xfId="0" applyFont="1" applyFill="1" applyBorder="1" applyAlignment="1">
      <alignment horizontal="center" vertical="top"/>
    </xf>
    <xf numFmtId="0" fontId="12" fillId="2" borderId="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/>
    </xf>
    <xf numFmtId="0" fontId="26" fillId="2" borderId="10" xfId="4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wrapText="1"/>
    </xf>
    <xf numFmtId="0" fontId="12" fillId="2" borderId="10" xfId="0" applyFont="1" applyFill="1" applyBorder="1" applyAlignment="1">
      <alignment vertical="top" wrapText="1"/>
    </xf>
    <xf numFmtId="0" fontId="4" fillId="2" borderId="22" xfId="0" applyFont="1" applyFill="1" applyBorder="1" applyAlignment="1">
      <alignment horizontal="center" vertical="top"/>
    </xf>
    <xf numFmtId="0" fontId="4" fillId="2" borderId="23" xfId="0" applyFont="1" applyFill="1" applyBorder="1" applyAlignment="1">
      <alignment horizontal="center" vertical="top"/>
    </xf>
    <xf numFmtId="0" fontId="12" fillId="2" borderId="14" xfId="0" applyFont="1" applyFill="1" applyBorder="1"/>
  </cellXfs>
  <cellStyles count="5">
    <cellStyle name="Čiarka" xfId="3" builtinId="3"/>
    <cellStyle name="Čiarka 2" xfId="2"/>
    <cellStyle name="Hypertextové prepojenie" xfId="4" builtinId="8"/>
    <cellStyle name="Normálna" xfId="0" builtinId="0"/>
    <cellStyle name="Normálna 2" xfId="1"/>
  </cellStyles>
  <dxfs count="0"/>
  <tableStyles count="0" defaultTableStyle="TableStyleMedium2" defaultPivotStyle="PivotStyleLight16"/>
  <colors>
    <mruColors>
      <color rgb="FFFFC4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rz.gov.sk/zmluva/5537122/" TargetMode="External"/><Relationship Id="rId2" Type="http://schemas.openxmlformats.org/officeDocument/2006/relationships/hyperlink" Target="https://www.enviroportal.sk/sk_SK/eia/detail/rychlostna-cesta-r3-tvrdosin-nizna-nad-oravou" TargetMode="External"/><Relationship Id="rId1" Type="http://schemas.openxmlformats.org/officeDocument/2006/relationships/hyperlink" Target="https://www.ndsas.sk/stavby/studie-realizovatelnosti?feasibility_study_list%5Broute%5D=7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fsr.sk/files/archiv/uhp/3370/76/r3_tvrdosin_nizna_vfm_170620_cle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J140"/>
  <sheetViews>
    <sheetView tabSelected="1" zoomScale="90" zoomScaleNormal="90" workbookViewId="0">
      <pane xSplit="1" ySplit="5" topLeftCell="B128" activePane="bottomRight" state="frozen"/>
      <selection pane="topRight" activeCell="B1" sqref="B1"/>
      <selection pane="bottomLeft" activeCell="A6" sqref="A6"/>
      <selection pane="bottomRight" activeCell="A8" sqref="A8:E131"/>
    </sheetView>
  </sheetViews>
  <sheetFormatPr defaultColWidth="8.6640625" defaultRowHeight="17.399999999999999" x14ac:dyDescent="0.3"/>
  <cols>
    <col min="1" max="1" width="9" style="2" customWidth="1"/>
    <col min="2" max="2" width="44.109375" style="40" customWidth="1"/>
    <col min="3" max="3" width="46" style="20" customWidth="1"/>
    <col min="4" max="4" width="16" style="3" customWidth="1"/>
    <col min="5" max="5" width="58.109375" style="1" customWidth="1"/>
    <col min="6" max="6" width="15.5546875" style="44" customWidth="1"/>
    <col min="7" max="7" width="16.5546875" style="44" customWidth="1"/>
    <col min="8" max="8" width="12.5546875" style="44" bestFit="1" customWidth="1"/>
    <col min="9" max="9" width="13.109375" style="17" bestFit="1" customWidth="1"/>
    <col min="10" max="12" width="8.44140625" style="10" customWidth="1"/>
    <col min="13" max="738" width="8.6640625" style="10"/>
    <col min="739" max="16384" width="8.6640625" style="1"/>
  </cols>
  <sheetData>
    <row r="1" spans="1:738" ht="18.75" customHeight="1" x14ac:dyDescent="0.3">
      <c r="A1" s="4"/>
      <c r="B1" s="40" t="s">
        <v>340</v>
      </c>
      <c r="C1" s="63">
        <v>44545</v>
      </c>
    </row>
    <row r="2" spans="1:738" ht="16.5" customHeight="1" x14ac:dyDescent="0.3">
      <c r="A2" s="5"/>
      <c r="B2" s="40" t="s">
        <v>341</v>
      </c>
      <c r="C2" s="63">
        <v>44741</v>
      </c>
    </row>
    <row r="3" spans="1:738" ht="9.75" customHeight="1" thickBot="1" x14ac:dyDescent="0.35"/>
    <row r="4" spans="1:738" s="36" customFormat="1" ht="18.75" customHeight="1" x14ac:dyDescent="0.35">
      <c r="A4" s="100" t="s">
        <v>255</v>
      </c>
      <c r="B4" s="104" t="s">
        <v>68</v>
      </c>
      <c r="C4" s="104" t="s">
        <v>69</v>
      </c>
      <c r="D4" s="102" t="s">
        <v>24</v>
      </c>
      <c r="E4" s="97" t="s">
        <v>342</v>
      </c>
      <c r="F4" s="35"/>
      <c r="G4" s="35"/>
      <c r="H4" s="35"/>
      <c r="I4" s="3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  <c r="JZ4" s="35"/>
      <c r="KA4" s="35"/>
      <c r="KB4" s="35"/>
      <c r="KC4" s="35"/>
      <c r="KD4" s="35"/>
      <c r="KE4" s="35"/>
      <c r="KF4" s="35"/>
      <c r="KG4" s="35"/>
      <c r="KH4" s="35"/>
      <c r="KI4" s="35"/>
      <c r="KJ4" s="35"/>
      <c r="KK4" s="35"/>
      <c r="KL4" s="35"/>
      <c r="KM4" s="35"/>
      <c r="KN4" s="35"/>
      <c r="KO4" s="35"/>
      <c r="KP4" s="35"/>
      <c r="KQ4" s="35"/>
      <c r="KR4" s="35"/>
      <c r="KS4" s="35"/>
      <c r="KT4" s="35"/>
      <c r="KU4" s="35"/>
      <c r="KV4" s="35"/>
      <c r="KW4" s="35"/>
      <c r="KX4" s="35"/>
      <c r="KY4" s="35"/>
      <c r="KZ4" s="35"/>
      <c r="LA4" s="35"/>
      <c r="LB4" s="35"/>
      <c r="LC4" s="35"/>
      <c r="LD4" s="35"/>
      <c r="LE4" s="35"/>
      <c r="LF4" s="35"/>
      <c r="LG4" s="35"/>
      <c r="LH4" s="35"/>
      <c r="LI4" s="35"/>
      <c r="LJ4" s="35"/>
      <c r="LK4" s="35"/>
      <c r="LL4" s="35"/>
      <c r="LM4" s="35"/>
      <c r="LN4" s="35"/>
      <c r="LO4" s="35"/>
      <c r="LP4" s="35"/>
      <c r="LQ4" s="35"/>
      <c r="LR4" s="35"/>
      <c r="LS4" s="35"/>
      <c r="LT4" s="35"/>
      <c r="LU4" s="35"/>
      <c r="LV4" s="35"/>
      <c r="LW4" s="35"/>
      <c r="LX4" s="35"/>
      <c r="LY4" s="35"/>
      <c r="LZ4" s="35"/>
      <c r="MA4" s="35"/>
      <c r="MB4" s="35"/>
      <c r="MC4" s="35"/>
      <c r="MD4" s="35"/>
      <c r="ME4" s="35"/>
      <c r="MF4" s="35"/>
      <c r="MG4" s="35"/>
      <c r="MH4" s="35"/>
      <c r="MI4" s="35"/>
      <c r="MJ4" s="35"/>
      <c r="MK4" s="35"/>
      <c r="ML4" s="35"/>
      <c r="MM4" s="35"/>
      <c r="MN4" s="35"/>
      <c r="MO4" s="35"/>
      <c r="MP4" s="35"/>
      <c r="MQ4" s="35"/>
      <c r="MR4" s="35"/>
      <c r="MS4" s="35"/>
      <c r="MT4" s="35"/>
      <c r="MU4" s="35"/>
      <c r="MV4" s="35"/>
      <c r="MW4" s="35"/>
      <c r="MX4" s="35"/>
      <c r="MY4" s="35"/>
      <c r="MZ4" s="35"/>
      <c r="NA4" s="35"/>
      <c r="NB4" s="35"/>
      <c r="NC4" s="35"/>
      <c r="ND4" s="35"/>
      <c r="NE4" s="35"/>
      <c r="NF4" s="35"/>
      <c r="NG4" s="35"/>
      <c r="NH4" s="35"/>
      <c r="NI4" s="35"/>
      <c r="NJ4" s="35"/>
      <c r="NK4" s="35"/>
      <c r="NL4" s="35"/>
      <c r="NM4" s="35"/>
      <c r="NN4" s="35"/>
      <c r="NO4" s="35"/>
      <c r="NP4" s="35"/>
      <c r="NQ4" s="35"/>
      <c r="NR4" s="35"/>
      <c r="NS4" s="35"/>
      <c r="NT4" s="35"/>
      <c r="NU4" s="35"/>
      <c r="NV4" s="35"/>
      <c r="NW4" s="35"/>
      <c r="NX4" s="35"/>
      <c r="NY4" s="35"/>
      <c r="NZ4" s="35"/>
      <c r="OA4" s="35"/>
      <c r="OB4" s="35"/>
      <c r="OC4" s="35"/>
      <c r="OD4" s="35"/>
      <c r="OE4" s="35"/>
      <c r="OF4" s="35"/>
      <c r="OG4" s="35"/>
      <c r="OH4" s="35"/>
      <c r="OI4" s="35"/>
      <c r="OJ4" s="35"/>
      <c r="OK4" s="35"/>
      <c r="OL4" s="35"/>
      <c r="OM4" s="35"/>
      <c r="ON4" s="35"/>
      <c r="OO4" s="35"/>
      <c r="OP4" s="35"/>
      <c r="OQ4" s="35"/>
      <c r="OR4" s="35"/>
      <c r="OS4" s="35"/>
      <c r="OT4" s="35"/>
      <c r="OU4" s="35"/>
      <c r="OV4" s="35"/>
      <c r="OW4" s="35"/>
      <c r="OX4" s="35"/>
      <c r="OY4" s="35"/>
      <c r="OZ4" s="35"/>
      <c r="PA4" s="35"/>
      <c r="PB4" s="35"/>
      <c r="PC4" s="35"/>
      <c r="PD4" s="35"/>
      <c r="PE4" s="35"/>
      <c r="PF4" s="35"/>
      <c r="PG4" s="35"/>
      <c r="PH4" s="35"/>
      <c r="PI4" s="35"/>
      <c r="PJ4" s="35"/>
      <c r="PK4" s="35"/>
      <c r="PL4" s="35"/>
      <c r="PM4" s="35"/>
      <c r="PN4" s="35"/>
      <c r="PO4" s="35"/>
      <c r="PP4" s="35"/>
      <c r="PQ4" s="35"/>
      <c r="PR4" s="35"/>
      <c r="PS4" s="35"/>
      <c r="PT4" s="35"/>
      <c r="PU4" s="35"/>
      <c r="PV4" s="35"/>
      <c r="PW4" s="35"/>
      <c r="PX4" s="35"/>
      <c r="PY4" s="35"/>
      <c r="PZ4" s="35"/>
      <c r="QA4" s="35"/>
      <c r="QB4" s="35"/>
      <c r="QC4" s="35"/>
      <c r="QD4" s="35"/>
      <c r="QE4" s="35"/>
      <c r="QF4" s="35"/>
      <c r="QG4" s="35"/>
      <c r="QH4" s="35"/>
      <c r="QI4" s="35"/>
      <c r="QJ4" s="35"/>
      <c r="QK4" s="35"/>
      <c r="QL4" s="35"/>
      <c r="QM4" s="35"/>
      <c r="QN4" s="35"/>
      <c r="QO4" s="35"/>
      <c r="QP4" s="35"/>
      <c r="QQ4" s="35"/>
      <c r="QR4" s="35"/>
      <c r="QS4" s="35"/>
      <c r="QT4" s="35"/>
      <c r="QU4" s="35"/>
      <c r="QV4" s="35"/>
      <c r="QW4" s="35"/>
      <c r="QX4" s="35"/>
      <c r="QY4" s="35"/>
      <c r="QZ4" s="35"/>
      <c r="RA4" s="35"/>
      <c r="RB4" s="35"/>
      <c r="RC4" s="35"/>
      <c r="RD4" s="35"/>
      <c r="RE4" s="35"/>
      <c r="RF4" s="35"/>
      <c r="RG4" s="35"/>
      <c r="RH4" s="35"/>
      <c r="RI4" s="35"/>
      <c r="RJ4" s="35"/>
      <c r="RK4" s="35"/>
      <c r="RL4" s="35"/>
      <c r="RM4" s="35"/>
      <c r="RN4" s="35"/>
      <c r="RO4" s="35"/>
      <c r="RP4" s="35"/>
      <c r="RQ4" s="35"/>
      <c r="RR4" s="35"/>
      <c r="RS4" s="35"/>
      <c r="RT4" s="35"/>
      <c r="RU4" s="35"/>
      <c r="RV4" s="35"/>
      <c r="RW4" s="35"/>
      <c r="RX4" s="35"/>
      <c r="RY4" s="35"/>
      <c r="RZ4" s="35"/>
      <c r="SA4" s="35"/>
      <c r="SB4" s="35"/>
      <c r="SC4" s="35"/>
      <c r="SD4" s="35"/>
      <c r="SE4" s="35"/>
      <c r="SF4" s="35"/>
      <c r="SG4" s="35"/>
      <c r="SH4" s="35"/>
      <c r="SI4" s="35"/>
      <c r="SJ4" s="35"/>
      <c r="SK4" s="35"/>
      <c r="SL4" s="35"/>
      <c r="SM4" s="35"/>
      <c r="SN4" s="35"/>
      <c r="SO4" s="35"/>
      <c r="SP4" s="35"/>
      <c r="SQ4" s="35"/>
      <c r="SR4" s="35"/>
      <c r="SS4" s="35"/>
      <c r="ST4" s="35"/>
      <c r="SU4" s="35"/>
      <c r="SV4" s="35"/>
      <c r="SW4" s="35"/>
      <c r="SX4" s="35"/>
      <c r="SY4" s="35"/>
      <c r="SZ4" s="35"/>
      <c r="TA4" s="35"/>
      <c r="TB4" s="35"/>
      <c r="TC4" s="35"/>
      <c r="TD4" s="35"/>
      <c r="TE4" s="35"/>
      <c r="TF4" s="35"/>
      <c r="TG4" s="35"/>
      <c r="TH4" s="35"/>
      <c r="TI4" s="35"/>
      <c r="TJ4" s="35"/>
      <c r="TK4" s="35"/>
      <c r="TL4" s="35"/>
      <c r="TM4" s="35"/>
      <c r="TN4" s="35"/>
      <c r="TO4" s="35"/>
      <c r="TP4" s="35"/>
      <c r="TQ4" s="35"/>
      <c r="TR4" s="35"/>
      <c r="TS4" s="35"/>
      <c r="TT4" s="35"/>
      <c r="TU4" s="35"/>
      <c r="TV4" s="35"/>
      <c r="TW4" s="35"/>
      <c r="TX4" s="35"/>
      <c r="TY4" s="35"/>
      <c r="TZ4" s="35"/>
      <c r="UA4" s="35"/>
      <c r="UB4" s="35"/>
      <c r="UC4" s="35"/>
      <c r="UD4" s="35"/>
      <c r="UE4" s="35"/>
      <c r="UF4" s="35"/>
      <c r="UG4" s="35"/>
      <c r="UH4" s="35"/>
      <c r="UI4" s="35"/>
      <c r="UJ4" s="35"/>
      <c r="UK4" s="35"/>
      <c r="UL4" s="35"/>
      <c r="UM4" s="35"/>
      <c r="UN4" s="35"/>
      <c r="UO4" s="35"/>
      <c r="UP4" s="35"/>
      <c r="UQ4" s="35"/>
      <c r="UR4" s="35"/>
      <c r="US4" s="35"/>
      <c r="UT4" s="35"/>
      <c r="UU4" s="35"/>
      <c r="UV4" s="35"/>
      <c r="UW4" s="35"/>
      <c r="UX4" s="35"/>
      <c r="UY4" s="35"/>
      <c r="UZ4" s="35"/>
      <c r="VA4" s="35"/>
      <c r="VB4" s="35"/>
      <c r="VC4" s="35"/>
      <c r="VD4" s="35"/>
      <c r="VE4" s="35"/>
      <c r="VF4" s="35"/>
      <c r="VG4" s="35"/>
      <c r="VH4" s="35"/>
      <c r="VI4" s="35"/>
      <c r="VJ4" s="35"/>
      <c r="VK4" s="35"/>
      <c r="VL4" s="35"/>
      <c r="VM4" s="35"/>
      <c r="VN4" s="35"/>
      <c r="VO4" s="35"/>
      <c r="VP4" s="35"/>
      <c r="VQ4" s="35"/>
      <c r="VR4" s="35"/>
      <c r="VS4" s="35"/>
      <c r="VT4" s="35"/>
      <c r="VU4" s="35"/>
      <c r="VV4" s="35"/>
      <c r="VW4" s="35"/>
      <c r="VX4" s="35"/>
      <c r="VY4" s="35"/>
      <c r="VZ4" s="35"/>
      <c r="WA4" s="35"/>
      <c r="WB4" s="35"/>
      <c r="WC4" s="35"/>
      <c r="WD4" s="35"/>
      <c r="WE4" s="35"/>
      <c r="WF4" s="35"/>
      <c r="WG4" s="35"/>
      <c r="WH4" s="35"/>
      <c r="WI4" s="35"/>
      <c r="WJ4" s="35"/>
      <c r="WK4" s="35"/>
      <c r="WL4" s="35"/>
      <c r="WM4" s="35"/>
      <c r="WN4" s="35"/>
      <c r="WO4" s="35"/>
      <c r="WP4" s="35"/>
      <c r="WQ4" s="35"/>
      <c r="WR4" s="35"/>
      <c r="WS4" s="35"/>
      <c r="WT4" s="35"/>
      <c r="WU4" s="35"/>
      <c r="WV4" s="35"/>
      <c r="WW4" s="35"/>
      <c r="WX4" s="35"/>
      <c r="WY4" s="35"/>
      <c r="WZ4" s="35"/>
      <c r="XA4" s="35"/>
      <c r="XB4" s="35"/>
      <c r="XC4" s="35"/>
      <c r="XD4" s="35"/>
      <c r="XE4" s="35"/>
      <c r="XF4" s="35"/>
      <c r="XG4" s="35"/>
      <c r="XH4" s="35"/>
      <c r="XI4" s="35"/>
      <c r="XJ4" s="35"/>
      <c r="XK4" s="35"/>
      <c r="XL4" s="35"/>
      <c r="XM4" s="35"/>
      <c r="XN4" s="35"/>
      <c r="XO4" s="35"/>
      <c r="XP4" s="35"/>
      <c r="XQ4" s="35"/>
      <c r="XR4" s="35"/>
      <c r="XS4" s="35"/>
      <c r="XT4" s="35"/>
      <c r="XU4" s="35"/>
      <c r="XV4" s="35"/>
      <c r="XW4" s="35"/>
      <c r="XX4" s="35"/>
      <c r="XY4" s="35"/>
      <c r="XZ4" s="35"/>
      <c r="YA4" s="35"/>
      <c r="YB4" s="35"/>
      <c r="YC4" s="35"/>
      <c r="YD4" s="35"/>
      <c r="YE4" s="35"/>
      <c r="YF4" s="35"/>
      <c r="YG4" s="35"/>
      <c r="YH4" s="35"/>
      <c r="YI4" s="35"/>
      <c r="YJ4" s="35"/>
      <c r="YK4" s="35"/>
      <c r="YL4" s="35"/>
      <c r="YM4" s="35"/>
      <c r="YN4" s="35"/>
      <c r="YO4" s="35"/>
      <c r="YP4" s="35"/>
      <c r="YQ4" s="35"/>
      <c r="YR4" s="35"/>
      <c r="YS4" s="35"/>
      <c r="YT4" s="35"/>
      <c r="YU4" s="35"/>
      <c r="YV4" s="35"/>
      <c r="YW4" s="35"/>
      <c r="YX4" s="35"/>
      <c r="YY4" s="35"/>
      <c r="YZ4" s="35"/>
      <c r="ZA4" s="35"/>
      <c r="ZB4" s="35"/>
      <c r="ZC4" s="35"/>
      <c r="ZD4" s="35"/>
      <c r="ZE4" s="35"/>
      <c r="ZF4" s="35"/>
      <c r="ZG4" s="35"/>
      <c r="ZH4" s="35"/>
      <c r="ZI4" s="35"/>
      <c r="ZJ4" s="35"/>
      <c r="ZK4" s="35"/>
      <c r="ZL4" s="35"/>
      <c r="ZM4" s="35"/>
      <c r="ZN4" s="35"/>
      <c r="ZO4" s="35"/>
      <c r="ZP4" s="35"/>
      <c r="ZQ4" s="35"/>
      <c r="ZR4" s="35"/>
      <c r="ZS4" s="35"/>
      <c r="ZT4" s="35"/>
      <c r="ZU4" s="35"/>
      <c r="ZV4" s="35"/>
      <c r="ZW4" s="35"/>
      <c r="ZX4" s="35"/>
      <c r="ZY4" s="35"/>
      <c r="ZZ4" s="35"/>
      <c r="AAA4" s="35"/>
      <c r="AAB4" s="35"/>
      <c r="AAC4" s="35"/>
      <c r="AAD4" s="35"/>
      <c r="AAE4" s="35"/>
      <c r="AAF4" s="35"/>
      <c r="AAG4" s="35"/>
      <c r="AAH4" s="35"/>
      <c r="AAI4" s="35"/>
      <c r="AAJ4" s="35"/>
      <c r="AAK4" s="35"/>
      <c r="AAL4" s="35"/>
      <c r="AAM4" s="35"/>
      <c r="AAN4" s="35"/>
      <c r="AAO4" s="35"/>
      <c r="AAP4" s="35"/>
      <c r="AAQ4" s="35"/>
      <c r="AAR4" s="35"/>
      <c r="AAS4" s="35"/>
      <c r="AAT4" s="35"/>
      <c r="AAU4" s="35"/>
      <c r="AAV4" s="35"/>
      <c r="AAW4" s="35"/>
      <c r="AAX4" s="35"/>
      <c r="AAY4" s="35"/>
      <c r="AAZ4" s="35"/>
      <c r="ABA4" s="35"/>
      <c r="ABB4" s="35"/>
      <c r="ABC4" s="35"/>
      <c r="ABD4" s="35"/>
      <c r="ABE4" s="35"/>
      <c r="ABF4" s="35"/>
      <c r="ABG4" s="35"/>
      <c r="ABH4" s="35"/>
      <c r="ABI4" s="35"/>
      <c r="ABJ4" s="35"/>
    </row>
    <row r="5" spans="1:738" s="39" customFormat="1" ht="48" customHeight="1" thickBot="1" x14ac:dyDescent="0.4">
      <c r="A5" s="101"/>
      <c r="B5" s="105"/>
      <c r="C5" s="105"/>
      <c r="D5" s="103"/>
      <c r="E5" s="98"/>
      <c r="F5" s="38"/>
      <c r="G5" s="38"/>
      <c r="H5" s="38"/>
      <c r="I5" s="37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</row>
    <row r="6" spans="1:738" s="54" customFormat="1" ht="48" customHeight="1" x14ac:dyDescent="0.25">
      <c r="A6" s="65" t="s">
        <v>139</v>
      </c>
      <c r="B6" s="55"/>
      <c r="C6" s="56"/>
      <c r="D6" s="57"/>
      <c r="E6" s="66"/>
      <c r="F6" s="50"/>
      <c r="G6" s="50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  <c r="IW6" s="50"/>
      <c r="IX6" s="50"/>
      <c r="IY6" s="50"/>
      <c r="IZ6" s="50"/>
      <c r="JA6" s="50"/>
      <c r="JB6" s="50"/>
      <c r="JC6" s="50"/>
      <c r="JD6" s="50"/>
      <c r="JE6" s="50"/>
      <c r="JF6" s="50"/>
      <c r="JG6" s="50"/>
      <c r="JH6" s="50"/>
      <c r="JI6" s="50"/>
      <c r="JJ6" s="50"/>
      <c r="JK6" s="50"/>
      <c r="JL6" s="50"/>
      <c r="JM6" s="50"/>
      <c r="JN6" s="50"/>
      <c r="JO6" s="50"/>
      <c r="JP6" s="50"/>
      <c r="JQ6" s="50"/>
      <c r="JR6" s="50"/>
      <c r="JS6" s="50"/>
      <c r="JT6" s="50"/>
      <c r="JU6" s="50"/>
      <c r="JV6" s="50"/>
      <c r="JW6" s="50"/>
      <c r="JX6" s="50"/>
      <c r="JY6" s="50"/>
      <c r="JZ6" s="50"/>
      <c r="KA6" s="50"/>
      <c r="KB6" s="50"/>
      <c r="KC6" s="50"/>
      <c r="KD6" s="50"/>
      <c r="KE6" s="50"/>
      <c r="KF6" s="50"/>
      <c r="KG6" s="50"/>
      <c r="KH6" s="50"/>
      <c r="KI6" s="50"/>
      <c r="KJ6" s="50"/>
      <c r="KK6" s="50"/>
      <c r="KL6" s="50"/>
      <c r="KM6" s="50"/>
      <c r="KN6" s="50"/>
      <c r="KO6" s="50"/>
      <c r="KP6" s="50"/>
      <c r="KQ6" s="50"/>
      <c r="KR6" s="50"/>
      <c r="KS6" s="50"/>
      <c r="KT6" s="50"/>
      <c r="KU6" s="50"/>
      <c r="KV6" s="50"/>
      <c r="KW6" s="50"/>
      <c r="KX6" s="50"/>
      <c r="KY6" s="50"/>
      <c r="KZ6" s="50"/>
      <c r="LA6" s="50"/>
      <c r="LB6" s="50"/>
      <c r="LC6" s="50"/>
      <c r="LD6" s="50"/>
      <c r="LE6" s="50"/>
      <c r="LF6" s="50"/>
      <c r="LG6" s="50"/>
      <c r="LH6" s="50"/>
      <c r="LI6" s="50"/>
      <c r="LJ6" s="50"/>
      <c r="LK6" s="50"/>
      <c r="LL6" s="50"/>
      <c r="LM6" s="50"/>
      <c r="LN6" s="50"/>
      <c r="LO6" s="50"/>
      <c r="LP6" s="50"/>
      <c r="LQ6" s="50"/>
      <c r="LR6" s="50"/>
      <c r="LS6" s="50"/>
      <c r="LT6" s="50"/>
      <c r="LU6" s="50"/>
      <c r="LV6" s="50"/>
      <c r="LW6" s="50"/>
      <c r="LX6" s="50"/>
      <c r="LY6" s="50"/>
      <c r="LZ6" s="50"/>
      <c r="MA6" s="50"/>
      <c r="MB6" s="50"/>
      <c r="MC6" s="50"/>
      <c r="MD6" s="50"/>
      <c r="ME6" s="50"/>
      <c r="MF6" s="50"/>
      <c r="MG6" s="50"/>
      <c r="MH6" s="50"/>
      <c r="MI6" s="50"/>
      <c r="MJ6" s="50"/>
      <c r="MK6" s="50"/>
      <c r="ML6" s="50"/>
      <c r="MM6" s="50"/>
      <c r="MN6" s="50"/>
      <c r="MO6" s="50"/>
      <c r="MP6" s="50"/>
      <c r="MQ6" s="50"/>
      <c r="MR6" s="50"/>
      <c r="MS6" s="50"/>
      <c r="MT6" s="50"/>
      <c r="MU6" s="50"/>
      <c r="MV6" s="50"/>
      <c r="MW6" s="50"/>
      <c r="MX6" s="50"/>
      <c r="MY6" s="50"/>
      <c r="MZ6" s="50"/>
      <c r="NA6" s="50"/>
      <c r="NB6" s="50"/>
      <c r="NC6" s="50"/>
      <c r="ND6" s="50"/>
      <c r="NE6" s="50"/>
      <c r="NF6" s="50"/>
      <c r="NG6" s="50"/>
      <c r="NH6" s="50"/>
      <c r="NI6" s="50"/>
      <c r="NJ6" s="50"/>
      <c r="NK6" s="50"/>
      <c r="NL6" s="50"/>
      <c r="NM6" s="50"/>
      <c r="NN6" s="50"/>
      <c r="NO6" s="50"/>
      <c r="NP6" s="50"/>
      <c r="NQ6" s="50"/>
      <c r="NR6" s="50"/>
      <c r="NS6" s="50"/>
      <c r="NT6" s="50"/>
      <c r="NU6" s="50"/>
      <c r="NV6" s="50"/>
      <c r="NW6" s="50"/>
      <c r="NX6" s="50"/>
      <c r="NY6" s="50"/>
      <c r="NZ6" s="50"/>
      <c r="OA6" s="50"/>
      <c r="OB6" s="50"/>
      <c r="OC6" s="50"/>
      <c r="OD6" s="50"/>
      <c r="OE6" s="50"/>
      <c r="OF6" s="50"/>
      <c r="OG6" s="50"/>
      <c r="OH6" s="50"/>
      <c r="OI6" s="50"/>
      <c r="OJ6" s="50"/>
      <c r="OK6" s="50"/>
      <c r="OL6" s="50"/>
      <c r="OM6" s="50"/>
      <c r="ON6" s="50"/>
      <c r="OO6" s="50"/>
      <c r="OP6" s="50"/>
      <c r="OQ6" s="50"/>
      <c r="OR6" s="50"/>
      <c r="OS6" s="50"/>
      <c r="OT6" s="50"/>
      <c r="OU6" s="50"/>
      <c r="OV6" s="50"/>
      <c r="OW6" s="50"/>
      <c r="OX6" s="50"/>
      <c r="OY6" s="50"/>
      <c r="OZ6" s="50"/>
      <c r="PA6" s="50"/>
      <c r="PB6" s="50"/>
      <c r="PC6" s="50"/>
      <c r="PD6" s="50"/>
      <c r="PE6" s="50"/>
      <c r="PF6" s="50"/>
      <c r="PG6" s="50"/>
      <c r="PH6" s="50"/>
      <c r="PI6" s="50"/>
      <c r="PJ6" s="50"/>
      <c r="PK6" s="50"/>
      <c r="PL6" s="50"/>
      <c r="PM6" s="50"/>
      <c r="PN6" s="50"/>
      <c r="PO6" s="50"/>
      <c r="PP6" s="50"/>
      <c r="PQ6" s="50"/>
      <c r="PR6" s="50"/>
      <c r="PS6" s="50"/>
      <c r="PT6" s="50"/>
      <c r="PU6" s="50"/>
      <c r="PV6" s="50"/>
      <c r="PW6" s="50"/>
      <c r="PX6" s="50"/>
      <c r="PY6" s="50"/>
      <c r="PZ6" s="50"/>
      <c r="QA6" s="50"/>
      <c r="QB6" s="50"/>
      <c r="QC6" s="50"/>
      <c r="QD6" s="50"/>
      <c r="QE6" s="50"/>
      <c r="QF6" s="50"/>
      <c r="QG6" s="50"/>
      <c r="QH6" s="50"/>
      <c r="QI6" s="50"/>
      <c r="QJ6" s="50"/>
      <c r="QK6" s="50"/>
      <c r="QL6" s="50"/>
      <c r="QM6" s="50"/>
      <c r="QN6" s="50"/>
      <c r="QO6" s="50"/>
      <c r="QP6" s="50"/>
      <c r="QQ6" s="50"/>
      <c r="QR6" s="50"/>
      <c r="QS6" s="50"/>
      <c r="QT6" s="50"/>
      <c r="QU6" s="50"/>
      <c r="QV6" s="50"/>
      <c r="QW6" s="50"/>
      <c r="QX6" s="50"/>
      <c r="QY6" s="50"/>
      <c r="QZ6" s="50"/>
      <c r="RA6" s="50"/>
      <c r="RB6" s="50"/>
      <c r="RC6" s="50"/>
      <c r="RD6" s="50"/>
      <c r="RE6" s="50"/>
      <c r="RF6" s="50"/>
      <c r="RG6" s="50"/>
      <c r="RH6" s="50"/>
      <c r="RI6" s="50"/>
      <c r="RJ6" s="50"/>
      <c r="RK6" s="50"/>
      <c r="RL6" s="50"/>
      <c r="RM6" s="50"/>
      <c r="RN6" s="50"/>
      <c r="RO6" s="50"/>
      <c r="RP6" s="50"/>
      <c r="RQ6" s="50"/>
      <c r="RR6" s="50"/>
      <c r="RS6" s="50"/>
      <c r="RT6" s="50"/>
      <c r="RU6" s="50"/>
      <c r="RV6" s="50"/>
      <c r="RW6" s="50"/>
      <c r="RX6" s="50"/>
      <c r="RY6" s="50"/>
      <c r="RZ6" s="50"/>
      <c r="SA6" s="50"/>
      <c r="SB6" s="50"/>
      <c r="SC6" s="50"/>
      <c r="SD6" s="50"/>
      <c r="SE6" s="50"/>
      <c r="SF6" s="50"/>
      <c r="SG6" s="50"/>
      <c r="SH6" s="50"/>
      <c r="SI6" s="50"/>
      <c r="SJ6" s="50"/>
      <c r="SK6" s="50"/>
      <c r="SL6" s="50"/>
      <c r="SM6" s="50"/>
      <c r="SN6" s="50"/>
      <c r="SO6" s="50"/>
      <c r="SP6" s="50"/>
      <c r="SQ6" s="50"/>
      <c r="SR6" s="50"/>
      <c r="SS6" s="50"/>
      <c r="ST6" s="50"/>
      <c r="SU6" s="50"/>
      <c r="SV6" s="50"/>
      <c r="SW6" s="50"/>
      <c r="SX6" s="50"/>
      <c r="SY6" s="50"/>
      <c r="SZ6" s="50"/>
      <c r="TA6" s="50"/>
      <c r="TB6" s="50"/>
      <c r="TC6" s="50"/>
      <c r="TD6" s="50"/>
      <c r="TE6" s="50"/>
      <c r="TF6" s="50"/>
      <c r="TG6" s="50"/>
      <c r="TH6" s="50"/>
      <c r="TI6" s="50"/>
      <c r="TJ6" s="50"/>
      <c r="TK6" s="50"/>
      <c r="TL6" s="50"/>
      <c r="TM6" s="50"/>
      <c r="TN6" s="50"/>
      <c r="TO6" s="50"/>
      <c r="TP6" s="50"/>
      <c r="TQ6" s="50"/>
      <c r="TR6" s="50"/>
      <c r="TS6" s="50"/>
      <c r="TT6" s="50"/>
      <c r="TU6" s="50"/>
      <c r="TV6" s="50"/>
      <c r="TW6" s="50"/>
      <c r="TX6" s="50"/>
      <c r="TY6" s="50"/>
      <c r="TZ6" s="50"/>
      <c r="UA6" s="50"/>
      <c r="UB6" s="50"/>
      <c r="UC6" s="50"/>
      <c r="UD6" s="50"/>
      <c r="UE6" s="50"/>
      <c r="UF6" s="50"/>
      <c r="UG6" s="50"/>
      <c r="UH6" s="50"/>
      <c r="UI6" s="50"/>
      <c r="UJ6" s="50"/>
      <c r="UK6" s="50"/>
      <c r="UL6" s="50"/>
      <c r="UM6" s="50"/>
      <c r="UN6" s="50"/>
      <c r="UO6" s="50"/>
      <c r="UP6" s="50"/>
      <c r="UQ6" s="50"/>
      <c r="UR6" s="50"/>
      <c r="US6" s="50"/>
      <c r="UT6" s="50"/>
      <c r="UU6" s="50"/>
      <c r="UV6" s="50"/>
      <c r="UW6" s="50"/>
      <c r="UX6" s="50"/>
      <c r="UY6" s="50"/>
      <c r="UZ6" s="50"/>
      <c r="VA6" s="50"/>
      <c r="VB6" s="50"/>
      <c r="VC6" s="50"/>
      <c r="VD6" s="50"/>
      <c r="VE6" s="50"/>
      <c r="VF6" s="50"/>
      <c r="VG6" s="50"/>
      <c r="VH6" s="50"/>
      <c r="VI6" s="50"/>
      <c r="VJ6" s="50"/>
      <c r="VK6" s="50"/>
      <c r="VL6" s="50"/>
      <c r="VM6" s="50"/>
      <c r="VN6" s="50"/>
      <c r="VO6" s="50"/>
      <c r="VP6" s="50"/>
      <c r="VQ6" s="50"/>
      <c r="VR6" s="50"/>
      <c r="VS6" s="50"/>
      <c r="VT6" s="50"/>
      <c r="VU6" s="50"/>
      <c r="VV6" s="50"/>
      <c r="VW6" s="50"/>
      <c r="VX6" s="50"/>
      <c r="VY6" s="50"/>
      <c r="VZ6" s="50"/>
      <c r="WA6" s="50"/>
      <c r="WB6" s="50"/>
      <c r="WC6" s="50"/>
      <c r="WD6" s="50"/>
      <c r="WE6" s="50"/>
      <c r="WF6" s="50"/>
      <c r="WG6" s="50"/>
      <c r="WH6" s="50"/>
      <c r="WI6" s="50"/>
      <c r="WJ6" s="50"/>
      <c r="WK6" s="50"/>
      <c r="WL6" s="50"/>
      <c r="WM6" s="50"/>
      <c r="WN6" s="50"/>
      <c r="WO6" s="50"/>
      <c r="WP6" s="50"/>
      <c r="WQ6" s="50"/>
      <c r="WR6" s="50"/>
      <c r="WS6" s="50"/>
      <c r="WT6" s="50"/>
      <c r="WU6" s="50"/>
      <c r="WV6" s="50"/>
      <c r="WW6" s="50"/>
      <c r="WX6" s="50"/>
      <c r="WY6" s="50"/>
      <c r="WZ6" s="50"/>
      <c r="XA6" s="50"/>
      <c r="XB6" s="50"/>
      <c r="XC6" s="50"/>
      <c r="XD6" s="50"/>
      <c r="XE6" s="50"/>
      <c r="XF6" s="50"/>
      <c r="XG6" s="50"/>
      <c r="XH6" s="50"/>
      <c r="XI6" s="50"/>
      <c r="XJ6" s="50"/>
      <c r="XK6" s="50"/>
      <c r="XL6" s="50"/>
      <c r="XM6" s="50"/>
      <c r="XN6" s="50"/>
      <c r="XO6" s="50"/>
      <c r="XP6" s="50"/>
      <c r="XQ6" s="50"/>
      <c r="XR6" s="50"/>
      <c r="XS6" s="50"/>
      <c r="XT6" s="50"/>
      <c r="XU6" s="50"/>
      <c r="XV6" s="50"/>
      <c r="XW6" s="50"/>
      <c r="XX6" s="50"/>
      <c r="XY6" s="50"/>
      <c r="XZ6" s="50"/>
      <c r="YA6" s="50"/>
      <c r="YB6" s="50"/>
      <c r="YC6" s="50"/>
      <c r="YD6" s="50"/>
      <c r="YE6" s="50"/>
      <c r="YF6" s="50"/>
      <c r="YG6" s="50"/>
      <c r="YH6" s="50"/>
      <c r="YI6" s="50"/>
      <c r="YJ6" s="50"/>
      <c r="YK6" s="50"/>
      <c r="YL6" s="50"/>
      <c r="YM6" s="50"/>
      <c r="YN6" s="50"/>
      <c r="YO6" s="50"/>
      <c r="YP6" s="50"/>
      <c r="YQ6" s="50"/>
      <c r="YR6" s="50"/>
      <c r="YS6" s="50"/>
      <c r="YT6" s="50"/>
      <c r="YU6" s="50"/>
      <c r="YV6" s="50"/>
      <c r="YW6" s="50"/>
      <c r="YX6" s="50"/>
      <c r="YY6" s="50"/>
      <c r="YZ6" s="50"/>
      <c r="ZA6" s="50"/>
      <c r="ZB6" s="50"/>
      <c r="ZC6" s="50"/>
      <c r="ZD6" s="50"/>
      <c r="ZE6" s="50"/>
      <c r="ZF6" s="50"/>
      <c r="ZG6" s="50"/>
      <c r="ZH6" s="50"/>
      <c r="ZI6" s="50"/>
      <c r="ZJ6" s="50"/>
      <c r="ZK6" s="50"/>
      <c r="ZL6" s="50"/>
      <c r="ZM6" s="50"/>
      <c r="ZN6" s="50"/>
      <c r="ZO6" s="50"/>
      <c r="ZP6" s="50"/>
      <c r="ZQ6" s="50"/>
      <c r="ZR6" s="50"/>
      <c r="ZS6" s="50"/>
      <c r="ZT6" s="50"/>
      <c r="ZU6" s="50"/>
      <c r="ZV6" s="50"/>
      <c r="ZW6" s="50"/>
      <c r="ZX6" s="50"/>
      <c r="ZY6" s="50"/>
      <c r="ZZ6" s="50"/>
      <c r="AAA6" s="50"/>
      <c r="AAB6" s="50"/>
      <c r="AAC6" s="50"/>
      <c r="AAD6" s="50"/>
      <c r="AAE6" s="50"/>
      <c r="AAF6" s="50"/>
      <c r="AAG6" s="50"/>
      <c r="AAH6" s="50"/>
      <c r="AAI6" s="50"/>
      <c r="AAJ6" s="50"/>
      <c r="AAK6" s="50"/>
      <c r="AAL6" s="50"/>
      <c r="AAM6" s="50"/>
      <c r="AAN6" s="50"/>
      <c r="AAO6" s="50"/>
      <c r="AAP6" s="50"/>
      <c r="AAQ6" s="50"/>
      <c r="AAR6" s="50"/>
      <c r="AAS6" s="50"/>
      <c r="AAT6" s="50"/>
      <c r="AAU6" s="50"/>
      <c r="AAV6" s="50"/>
      <c r="AAW6" s="50"/>
      <c r="AAX6" s="50"/>
      <c r="AAY6" s="50"/>
      <c r="AAZ6" s="50"/>
      <c r="ABA6" s="50"/>
      <c r="ABB6" s="50"/>
      <c r="ABC6" s="50"/>
      <c r="ABD6" s="50"/>
      <c r="ABE6" s="50"/>
      <c r="ABF6" s="50"/>
      <c r="ABG6" s="50"/>
      <c r="ABH6" s="50"/>
      <c r="ABI6" s="50"/>
      <c r="ABJ6" s="50"/>
    </row>
    <row r="7" spans="1:738" x14ac:dyDescent="0.3">
      <c r="A7" s="67" t="s">
        <v>240</v>
      </c>
      <c r="B7" s="46" t="s">
        <v>29</v>
      </c>
      <c r="C7" s="47"/>
      <c r="D7" s="45"/>
      <c r="E7" s="71" t="s">
        <v>381</v>
      </c>
      <c r="I7" s="16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</row>
    <row r="8" spans="1:738" ht="41.4" x14ac:dyDescent="0.3">
      <c r="A8" s="106" t="s">
        <v>241</v>
      </c>
      <c r="B8" s="33" t="s">
        <v>53</v>
      </c>
      <c r="C8" s="21" t="s">
        <v>54</v>
      </c>
      <c r="D8" s="61"/>
      <c r="E8" s="72" t="s">
        <v>344</v>
      </c>
      <c r="I8" s="16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</row>
    <row r="9" spans="1:738" ht="82.8" x14ac:dyDescent="0.3">
      <c r="A9" s="106" t="s">
        <v>242</v>
      </c>
      <c r="B9" s="33" t="s">
        <v>30</v>
      </c>
      <c r="C9" s="21" t="s">
        <v>256</v>
      </c>
      <c r="D9" s="61"/>
      <c r="E9" s="72" t="s">
        <v>376</v>
      </c>
      <c r="I9" s="24"/>
      <c r="J9" s="11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38" s="10" customFormat="1" ht="234.6" x14ac:dyDescent="0.25">
      <c r="A10" s="106" t="s">
        <v>243</v>
      </c>
      <c r="B10" s="33" t="s">
        <v>257</v>
      </c>
      <c r="C10" s="21" t="s">
        <v>258</v>
      </c>
      <c r="D10" s="61"/>
      <c r="E10" s="73" t="s">
        <v>377</v>
      </c>
      <c r="F10" s="64"/>
      <c r="G10" s="49"/>
      <c r="I10" s="16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38" s="10" customFormat="1" ht="138" x14ac:dyDescent="0.25">
      <c r="A11" s="107" t="s">
        <v>244</v>
      </c>
      <c r="B11" s="33" t="s">
        <v>40</v>
      </c>
      <c r="C11" s="21" t="s">
        <v>409</v>
      </c>
      <c r="D11" s="61"/>
      <c r="E11" s="72" t="s">
        <v>345</v>
      </c>
      <c r="F11" s="48"/>
      <c r="I11" s="16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</row>
    <row r="12" spans="1:738" s="10" customFormat="1" ht="41.4" x14ac:dyDescent="0.25">
      <c r="A12" s="107" t="s">
        <v>245</v>
      </c>
      <c r="B12" s="33" t="s">
        <v>259</v>
      </c>
      <c r="C12" s="21" t="s">
        <v>261</v>
      </c>
      <c r="D12" s="61"/>
      <c r="E12" s="72" t="s">
        <v>378</v>
      </c>
      <c r="I12" s="16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38" ht="138" x14ac:dyDescent="0.3">
      <c r="A13" s="107" t="s">
        <v>246</v>
      </c>
      <c r="B13" s="33" t="s">
        <v>260</v>
      </c>
      <c r="C13" s="21"/>
      <c r="D13" s="61"/>
      <c r="E13" s="74" t="s">
        <v>346</v>
      </c>
      <c r="I13" s="16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</row>
    <row r="14" spans="1:738" ht="34.799999999999997" x14ac:dyDescent="0.3">
      <c r="A14" s="107" t="s">
        <v>247</v>
      </c>
      <c r="B14" s="33" t="s">
        <v>31</v>
      </c>
      <c r="C14" s="21" t="s">
        <v>410</v>
      </c>
      <c r="D14" s="61" t="s">
        <v>0</v>
      </c>
      <c r="E14" s="75">
        <v>5580</v>
      </c>
      <c r="I14" s="16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</row>
    <row r="15" spans="1:738" ht="52.2" x14ac:dyDescent="0.3">
      <c r="A15" s="107" t="s">
        <v>248</v>
      </c>
      <c r="B15" s="33" t="s">
        <v>32</v>
      </c>
      <c r="C15" s="21" t="s">
        <v>262</v>
      </c>
      <c r="D15" s="61" t="s">
        <v>0</v>
      </c>
      <c r="E15" s="75">
        <v>831.5</v>
      </c>
      <c r="I15" s="16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38" s="10" customFormat="1" ht="52.2" x14ac:dyDescent="0.25">
      <c r="A16" s="107" t="s">
        <v>249</v>
      </c>
      <c r="B16" s="33" t="s">
        <v>263</v>
      </c>
      <c r="C16" s="21" t="s">
        <v>264</v>
      </c>
      <c r="D16" s="61" t="s">
        <v>2</v>
      </c>
      <c r="E16" s="76" t="s">
        <v>347</v>
      </c>
      <c r="I16" s="16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</row>
    <row r="17" spans="1:738" ht="27.6" x14ac:dyDescent="0.3">
      <c r="A17" s="107" t="s">
        <v>250</v>
      </c>
      <c r="B17" s="33" t="s">
        <v>411</v>
      </c>
      <c r="C17" s="21" t="s">
        <v>96</v>
      </c>
      <c r="D17" s="61"/>
      <c r="E17" s="72" t="s">
        <v>348</v>
      </c>
      <c r="I17" s="16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</row>
    <row r="18" spans="1:738" s="10" customFormat="1" x14ac:dyDescent="0.25">
      <c r="A18" s="107" t="s">
        <v>251</v>
      </c>
      <c r="B18" s="33" t="s">
        <v>33</v>
      </c>
      <c r="C18" s="21" t="s">
        <v>62</v>
      </c>
      <c r="D18" s="61"/>
      <c r="E18" s="72" t="s">
        <v>349</v>
      </c>
      <c r="I18" s="16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38" s="12" customFormat="1" ht="55.2" x14ac:dyDescent="0.25">
      <c r="A19" s="107" t="s">
        <v>252</v>
      </c>
      <c r="B19" s="33" t="s">
        <v>41</v>
      </c>
      <c r="C19" s="21" t="s">
        <v>265</v>
      </c>
      <c r="D19" s="61" t="s">
        <v>2</v>
      </c>
      <c r="E19" s="77">
        <v>0.6</v>
      </c>
      <c r="F19" s="10"/>
      <c r="G19" s="10"/>
      <c r="H19" s="10"/>
      <c r="I19" s="16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</row>
    <row r="20" spans="1:738" s="10" customFormat="1" ht="52.2" x14ac:dyDescent="0.25">
      <c r="A20" s="107" t="s">
        <v>253</v>
      </c>
      <c r="B20" s="33" t="s">
        <v>34</v>
      </c>
      <c r="C20" s="21"/>
      <c r="D20" s="32" t="s">
        <v>23</v>
      </c>
      <c r="E20" s="78">
        <v>0</v>
      </c>
      <c r="I20" s="16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</row>
    <row r="21" spans="1:738" s="54" customFormat="1" ht="22.8" x14ac:dyDescent="0.25">
      <c r="A21" s="108" t="s">
        <v>138</v>
      </c>
      <c r="B21" s="33"/>
      <c r="C21" s="109"/>
      <c r="D21" s="32"/>
      <c r="E21" s="79"/>
      <c r="F21" s="50"/>
      <c r="G21" s="50"/>
      <c r="H21" s="50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  <c r="IW21" s="50"/>
      <c r="IX21" s="50"/>
      <c r="IY21" s="50"/>
      <c r="IZ21" s="50"/>
      <c r="JA21" s="50"/>
      <c r="JB21" s="50"/>
      <c r="JC21" s="50"/>
      <c r="JD21" s="50"/>
      <c r="JE21" s="50"/>
      <c r="JF21" s="50"/>
      <c r="JG21" s="50"/>
      <c r="JH21" s="50"/>
      <c r="JI21" s="50"/>
      <c r="JJ21" s="50"/>
      <c r="JK21" s="50"/>
      <c r="JL21" s="50"/>
      <c r="JM21" s="50"/>
      <c r="JN21" s="50"/>
      <c r="JO21" s="50"/>
      <c r="JP21" s="50"/>
      <c r="JQ21" s="50"/>
      <c r="JR21" s="50"/>
      <c r="JS21" s="50"/>
      <c r="JT21" s="50"/>
      <c r="JU21" s="50"/>
      <c r="JV21" s="50"/>
      <c r="JW21" s="50"/>
      <c r="JX21" s="50"/>
      <c r="JY21" s="50"/>
      <c r="JZ21" s="50"/>
      <c r="KA21" s="50"/>
      <c r="KB21" s="50"/>
      <c r="KC21" s="50"/>
      <c r="KD21" s="50"/>
      <c r="KE21" s="50"/>
      <c r="KF21" s="50"/>
      <c r="KG21" s="50"/>
      <c r="KH21" s="50"/>
      <c r="KI21" s="50"/>
      <c r="KJ21" s="50"/>
      <c r="KK21" s="50"/>
      <c r="KL21" s="50"/>
      <c r="KM21" s="50"/>
      <c r="KN21" s="50"/>
      <c r="KO21" s="50"/>
      <c r="KP21" s="50"/>
      <c r="KQ21" s="50"/>
      <c r="KR21" s="50"/>
      <c r="KS21" s="50"/>
      <c r="KT21" s="50"/>
      <c r="KU21" s="50"/>
      <c r="KV21" s="50"/>
      <c r="KW21" s="50"/>
      <c r="KX21" s="50"/>
      <c r="KY21" s="50"/>
      <c r="KZ21" s="50"/>
      <c r="LA21" s="50"/>
      <c r="LB21" s="50"/>
      <c r="LC21" s="50"/>
      <c r="LD21" s="50"/>
      <c r="LE21" s="50"/>
      <c r="LF21" s="50"/>
      <c r="LG21" s="50"/>
      <c r="LH21" s="50"/>
      <c r="LI21" s="50"/>
      <c r="LJ21" s="50"/>
      <c r="LK21" s="50"/>
      <c r="LL21" s="50"/>
      <c r="LM21" s="50"/>
      <c r="LN21" s="50"/>
      <c r="LO21" s="50"/>
      <c r="LP21" s="50"/>
      <c r="LQ21" s="50"/>
      <c r="LR21" s="50"/>
      <c r="LS21" s="50"/>
      <c r="LT21" s="50"/>
      <c r="LU21" s="50"/>
      <c r="LV21" s="50"/>
      <c r="LW21" s="50"/>
      <c r="LX21" s="50"/>
      <c r="LY21" s="50"/>
      <c r="LZ21" s="50"/>
      <c r="MA21" s="50"/>
      <c r="MB21" s="50"/>
      <c r="MC21" s="50"/>
      <c r="MD21" s="50"/>
      <c r="ME21" s="50"/>
      <c r="MF21" s="50"/>
      <c r="MG21" s="50"/>
      <c r="MH21" s="50"/>
      <c r="MI21" s="50"/>
      <c r="MJ21" s="50"/>
      <c r="MK21" s="50"/>
      <c r="ML21" s="50"/>
      <c r="MM21" s="50"/>
      <c r="MN21" s="50"/>
      <c r="MO21" s="50"/>
      <c r="MP21" s="50"/>
      <c r="MQ21" s="50"/>
      <c r="MR21" s="50"/>
      <c r="MS21" s="50"/>
      <c r="MT21" s="50"/>
      <c r="MU21" s="50"/>
      <c r="MV21" s="50"/>
      <c r="MW21" s="50"/>
      <c r="MX21" s="50"/>
      <c r="MY21" s="50"/>
      <c r="MZ21" s="50"/>
      <c r="NA21" s="50"/>
      <c r="NB21" s="50"/>
      <c r="NC21" s="50"/>
      <c r="ND21" s="50"/>
      <c r="NE21" s="50"/>
      <c r="NF21" s="50"/>
      <c r="NG21" s="50"/>
      <c r="NH21" s="50"/>
      <c r="NI21" s="50"/>
      <c r="NJ21" s="50"/>
      <c r="NK21" s="50"/>
      <c r="NL21" s="50"/>
      <c r="NM21" s="50"/>
      <c r="NN21" s="50"/>
      <c r="NO21" s="50"/>
      <c r="NP21" s="50"/>
      <c r="NQ21" s="50"/>
      <c r="NR21" s="50"/>
      <c r="NS21" s="50"/>
      <c r="NT21" s="50"/>
      <c r="NU21" s="50"/>
      <c r="NV21" s="50"/>
      <c r="NW21" s="50"/>
      <c r="NX21" s="50"/>
      <c r="NY21" s="50"/>
      <c r="NZ21" s="50"/>
      <c r="OA21" s="50"/>
      <c r="OB21" s="50"/>
      <c r="OC21" s="50"/>
      <c r="OD21" s="50"/>
      <c r="OE21" s="50"/>
      <c r="OF21" s="50"/>
      <c r="OG21" s="50"/>
      <c r="OH21" s="50"/>
      <c r="OI21" s="50"/>
      <c r="OJ21" s="50"/>
      <c r="OK21" s="50"/>
      <c r="OL21" s="50"/>
      <c r="OM21" s="50"/>
      <c r="ON21" s="50"/>
      <c r="OO21" s="50"/>
      <c r="OP21" s="50"/>
      <c r="OQ21" s="50"/>
      <c r="OR21" s="50"/>
      <c r="OS21" s="50"/>
      <c r="OT21" s="50"/>
      <c r="OU21" s="50"/>
      <c r="OV21" s="50"/>
      <c r="OW21" s="50"/>
      <c r="OX21" s="50"/>
      <c r="OY21" s="50"/>
      <c r="OZ21" s="50"/>
      <c r="PA21" s="50"/>
      <c r="PB21" s="50"/>
      <c r="PC21" s="50"/>
      <c r="PD21" s="50"/>
      <c r="PE21" s="50"/>
      <c r="PF21" s="50"/>
      <c r="PG21" s="50"/>
      <c r="PH21" s="50"/>
      <c r="PI21" s="50"/>
      <c r="PJ21" s="50"/>
      <c r="PK21" s="50"/>
      <c r="PL21" s="50"/>
      <c r="PM21" s="50"/>
      <c r="PN21" s="50"/>
      <c r="PO21" s="50"/>
      <c r="PP21" s="50"/>
      <c r="PQ21" s="50"/>
      <c r="PR21" s="50"/>
      <c r="PS21" s="50"/>
      <c r="PT21" s="50"/>
      <c r="PU21" s="50"/>
      <c r="PV21" s="50"/>
      <c r="PW21" s="50"/>
      <c r="PX21" s="50"/>
      <c r="PY21" s="50"/>
      <c r="PZ21" s="50"/>
      <c r="QA21" s="50"/>
      <c r="QB21" s="50"/>
      <c r="QC21" s="50"/>
      <c r="QD21" s="50"/>
      <c r="QE21" s="50"/>
      <c r="QF21" s="50"/>
      <c r="QG21" s="50"/>
      <c r="QH21" s="50"/>
      <c r="QI21" s="50"/>
      <c r="QJ21" s="50"/>
      <c r="QK21" s="50"/>
      <c r="QL21" s="50"/>
      <c r="QM21" s="50"/>
      <c r="QN21" s="50"/>
      <c r="QO21" s="50"/>
      <c r="QP21" s="50"/>
      <c r="QQ21" s="50"/>
      <c r="QR21" s="50"/>
      <c r="QS21" s="50"/>
      <c r="QT21" s="50"/>
      <c r="QU21" s="50"/>
      <c r="QV21" s="50"/>
      <c r="QW21" s="50"/>
      <c r="QX21" s="50"/>
      <c r="QY21" s="50"/>
      <c r="QZ21" s="50"/>
      <c r="RA21" s="50"/>
      <c r="RB21" s="50"/>
      <c r="RC21" s="50"/>
      <c r="RD21" s="50"/>
      <c r="RE21" s="50"/>
      <c r="RF21" s="50"/>
      <c r="RG21" s="50"/>
      <c r="RH21" s="50"/>
      <c r="RI21" s="50"/>
      <c r="RJ21" s="50"/>
      <c r="RK21" s="50"/>
      <c r="RL21" s="50"/>
      <c r="RM21" s="50"/>
      <c r="RN21" s="50"/>
      <c r="RO21" s="50"/>
      <c r="RP21" s="50"/>
      <c r="RQ21" s="50"/>
      <c r="RR21" s="50"/>
      <c r="RS21" s="50"/>
      <c r="RT21" s="50"/>
      <c r="RU21" s="50"/>
      <c r="RV21" s="50"/>
      <c r="RW21" s="50"/>
      <c r="RX21" s="50"/>
      <c r="RY21" s="50"/>
      <c r="RZ21" s="50"/>
      <c r="SA21" s="50"/>
      <c r="SB21" s="50"/>
      <c r="SC21" s="50"/>
      <c r="SD21" s="50"/>
      <c r="SE21" s="50"/>
      <c r="SF21" s="50"/>
      <c r="SG21" s="50"/>
      <c r="SH21" s="50"/>
      <c r="SI21" s="50"/>
      <c r="SJ21" s="50"/>
      <c r="SK21" s="50"/>
      <c r="SL21" s="50"/>
      <c r="SM21" s="50"/>
      <c r="SN21" s="50"/>
      <c r="SO21" s="50"/>
      <c r="SP21" s="50"/>
      <c r="SQ21" s="50"/>
      <c r="SR21" s="50"/>
      <c r="SS21" s="50"/>
      <c r="ST21" s="50"/>
      <c r="SU21" s="50"/>
      <c r="SV21" s="50"/>
      <c r="SW21" s="50"/>
      <c r="SX21" s="50"/>
      <c r="SY21" s="50"/>
      <c r="SZ21" s="50"/>
      <c r="TA21" s="50"/>
      <c r="TB21" s="50"/>
      <c r="TC21" s="50"/>
      <c r="TD21" s="50"/>
      <c r="TE21" s="50"/>
      <c r="TF21" s="50"/>
      <c r="TG21" s="50"/>
      <c r="TH21" s="50"/>
      <c r="TI21" s="50"/>
      <c r="TJ21" s="50"/>
      <c r="TK21" s="50"/>
      <c r="TL21" s="50"/>
      <c r="TM21" s="50"/>
      <c r="TN21" s="50"/>
      <c r="TO21" s="50"/>
      <c r="TP21" s="50"/>
      <c r="TQ21" s="50"/>
      <c r="TR21" s="50"/>
      <c r="TS21" s="50"/>
      <c r="TT21" s="50"/>
      <c r="TU21" s="50"/>
      <c r="TV21" s="50"/>
      <c r="TW21" s="50"/>
      <c r="TX21" s="50"/>
      <c r="TY21" s="50"/>
      <c r="TZ21" s="50"/>
      <c r="UA21" s="50"/>
      <c r="UB21" s="50"/>
      <c r="UC21" s="50"/>
      <c r="UD21" s="50"/>
      <c r="UE21" s="50"/>
      <c r="UF21" s="50"/>
      <c r="UG21" s="50"/>
      <c r="UH21" s="50"/>
      <c r="UI21" s="50"/>
      <c r="UJ21" s="50"/>
      <c r="UK21" s="50"/>
      <c r="UL21" s="50"/>
      <c r="UM21" s="50"/>
      <c r="UN21" s="50"/>
      <c r="UO21" s="50"/>
      <c r="UP21" s="50"/>
      <c r="UQ21" s="50"/>
      <c r="UR21" s="50"/>
      <c r="US21" s="50"/>
      <c r="UT21" s="50"/>
      <c r="UU21" s="50"/>
      <c r="UV21" s="50"/>
      <c r="UW21" s="50"/>
      <c r="UX21" s="50"/>
      <c r="UY21" s="50"/>
      <c r="UZ21" s="50"/>
      <c r="VA21" s="50"/>
      <c r="VB21" s="50"/>
      <c r="VC21" s="50"/>
      <c r="VD21" s="50"/>
      <c r="VE21" s="50"/>
      <c r="VF21" s="50"/>
      <c r="VG21" s="50"/>
      <c r="VH21" s="50"/>
      <c r="VI21" s="50"/>
      <c r="VJ21" s="50"/>
      <c r="VK21" s="50"/>
      <c r="VL21" s="50"/>
      <c r="VM21" s="50"/>
      <c r="VN21" s="50"/>
      <c r="VO21" s="50"/>
      <c r="VP21" s="50"/>
      <c r="VQ21" s="50"/>
      <c r="VR21" s="50"/>
      <c r="VS21" s="50"/>
      <c r="VT21" s="50"/>
      <c r="VU21" s="50"/>
      <c r="VV21" s="50"/>
      <c r="VW21" s="50"/>
      <c r="VX21" s="50"/>
      <c r="VY21" s="50"/>
      <c r="VZ21" s="50"/>
      <c r="WA21" s="50"/>
      <c r="WB21" s="50"/>
      <c r="WC21" s="50"/>
      <c r="WD21" s="50"/>
      <c r="WE21" s="50"/>
      <c r="WF21" s="50"/>
      <c r="WG21" s="50"/>
      <c r="WH21" s="50"/>
      <c r="WI21" s="50"/>
      <c r="WJ21" s="50"/>
      <c r="WK21" s="50"/>
      <c r="WL21" s="50"/>
      <c r="WM21" s="50"/>
      <c r="WN21" s="50"/>
      <c r="WO21" s="50"/>
      <c r="WP21" s="50"/>
      <c r="WQ21" s="50"/>
      <c r="WR21" s="50"/>
      <c r="WS21" s="50"/>
      <c r="WT21" s="50"/>
      <c r="WU21" s="50"/>
      <c r="WV21" s="50"/>
      <c r="WW21" s="50"/>
      <c r="WX21" s="50"/>
      <c r="WY21" s="50"/>
      <c r="WZ21" s="50"/>
      <c r="XA21" s="50"/>
      <c r="XB21" s="50"/>
      <c r="XC21" s="50"/>
      <c r="XD21" s="50"/>
      <c r="XE21" s="50"/>
      <c r="XF21" s="50"/>
      <c r="XG21" s="50"/>
      <c r="XH21" s="50"/>
      <c r="XI21" s="50"/>
      <c r="XJ21" s="50"/>
      <c r="XK21" s="50"/>
      <c r="XL21" s="50"/>
      <c r="XM21" s="50"/>
      <c r="XN21" s="50"/>
      <c r="XO21" s="50"/>
      <c r="XP21" s="50"/>
      <c r="XQ21" s="50"/>
      <c r="XR21" s="50"/>
      <c r="XS21" s="50"/>
      <c r="XT21" s="50"/>
      <c r="XU21" s="50"/>
      <c r="XV21" s="50"/>
      <c r="XW21" s="50"/>
      <c r="XX21" s="50"/>
      <c r="XY21" s="50"/>
      <c r="XZ21" s="50"/>
      <c r="YA21" s="50"/>
      <c r="YB21" s="50"/>
      <c r="YC21" s="50"/>
      <c r="YD21" s="50"/>
      <c r="YE21" s="50"/>
      <c r="YF21" s="50"/>
      <c r="YG21" s="50"/>
      <c r="YH21" s="50"/>
      <c r="YI21" s="50"/>
      <c r="YJ21" s="50"/>
      <c r="YK21" s="50"/>
      <c r="YL21" s="50"/>
      <c r="YM21" s="50"/>
      <c r="YN21" s="50"/>
      <c r="YO21" s="50"/>
      <c r="YP21" s="50"/>
      <c r="YQ21" s="50"/>
      <c r="YR21" s="50"/>
      <c r="YS21" s="50"/>
      <c r="YT21" s="50"/>
      <c r="YU21" s="50"/>
      <c r="YV21" s="50"/>
      <c r="YW21" s="50"/>
      <c r="YX21" s="50"/>
      <c r="YY21" s="50"/>
      <c r="YZ21" s="50"/>
      <c r="ZA21" s="50"/>
      <c r="ZB21" s="50"/>
      <c r="ZC21" s="50"/>
      <c r="ZD21" s="50"/>
      <c r="ZE21" s="50"/>
      <c r="ZF21" s="50"/>
      <c r="ZG21" s="50"/>
      <c r="ZH21" s="50"/>
      <c r="ZI21" s="50"/>
      <c r="ZJ21" s="50"/>
      <c r="ZK21" s="50"/>
      <c r="ZL21" s="50"/>
      <c r="ZM21" s="50"/>
      <c r="ZN21" s="50"/>
      <c r="ZO21" s="50"/>
      <c r="ZP21" s="50"/>
      <c r="ZQ21" s="50"/>
      <c r="ZR21" s="50"/>
      <c r="ZS21" s="50"/>
      <c r="ZT21" s="50"/>
      <c r="ZU21" s="50"/>
      <c r="ZV21" s="50"/>
      <c r="ZW21" s="50"/>
      <c r="ZX21" s="50"/>
      <c r="ZY21" s="50"/>
      <c r="ZZ21" s="50"/>
      <c r="AAA21" s="50"/>
      <c r="AAB21" s="50"/>
      <c r="AAC21" s="50"/>
      <c r="AAD21" s="50"/>
      <c r="AAE21" s="50"/>
      <c r="AAF21" s="50"/>
      <c r="AAG21" s="50"/>
      <c r="AAH21" s="50"/>
      <c r="AAI21" s="50"/>
      <c r="AAJ21" s="50"/>
      <c r="AAK21" s="50"/>
      <c r="AAL21" s="50"/>
      <c r="AAM21" s="50"/>
      <c r="AAN21" s="50"/>
      <c r="AAO21" s="50"/>
      <c r="AAP21" s="50"/>
      <c r="AAQ21" s="50"/>
      <c r="AAR21" s="50"/>
      <c r="AAS21" s="50"/>
      <c r="AAT21" s="50"/>
      <c r="AAU21" s="50"/>
      <c r="AAV21" s="50"/>
      <c r="AAW21" s="50"/>
      <c r="AAX21" s="50"/>
      <c r="AAY21" s="50"/>
      <c r="AAZ21" s="50"/>
      <c r="ABA21" s="50"/>
      <c r="ABB21" s="50"/>
      <c r="ABC21" s="50"/>
      <c r="ABD21" s="50"/>
      <c r="ABE21" s="50"/>
      <c r="ABF21" s="50"/>
      <c r="ABG21" s="50"/>
      <c r="ABH21" s="50"/>
      <c r="ABI21" s="50"/>
      <c r="ABJ21" s="50"/>
    </row>
    <row r="22" spans="1:738" ht="27.6" x14ac:dyDescent="0.3">
      <c r="A22" s="106" t="s">
        <v>144</v>
      </c>
      <c r="B22" s="33" t="s">
        <v>92</v>
      </c>
      <c r="C22" s="21" t="s">
        <v>35</v>
      </c>
      <c r="D22" s="61" t="s">
        <v>102</v>
      </c>
      <c r="E22" s="72">
        <v>0</v>
      </c>
      <c r="I22" s="16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</row>
    <row r="23" spans="1:738" ht="34.799999999999997" x14ac:dyDescent="0.3">
      <c r="A23" s="106" t="s">
        <v>145</v>
      </c>
      <c r="B23" s="33" t="s">
        <v>266</v>
      </c>
      <c r="C23" s="21"/>
      <c r="D23" s="61" t="s">
        <v>7</v>
      </c>
      <c r="E23" s="74" t="s">
        <v>350</v>
      </c>
      <c r="I23" s="16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</row>
    <row r="24" spans="1:738" ht="34.799999999999997" x14ac:dyDescent="0.3">
      <c r="A24" s="106" t="s">
        <v>146</v>
      </c>
      <c r="B24" s="33" t="s">
        <v>267</v>
      </c>
      <c r="C24" s="21" t="s">
        <v>36</v>
      </c>
      <c r="D24" s="61" t="s">
        <v>8</v>
      </c>
      <c r="E24" s="72" t="s">
        <v>351</v>
      </c>
      <c r="I24" s="16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38" s="10" customFormat="1" ht="34.799999999999997" x14ac:dyDescent="0.25">
      <c r="A25" s="106" t="s">
        <v>147</v>
      </c>
      <c r="B25" s="33" t="s">
        <v>268</v>
      </c>
      <c r="C25" s="21" t="s">
        <v>93</v>
      </c>
      <c r="D25" s="61" t="s">
        <v>270</v>
      </c>
      <c r="E25" s="78" t="s">
        <v>352</v>
      </c>
      <c r="I25" s="16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38" s="10" customFormat="1" ht="34.799999999999997" x14ac:dyDescent="0.25">
      <c r="A26" s="106" t="s">
        <v>148</v>
      </c>
      <c r="B26" s="33" t="s">
        <v>269</v>
      </c>
      <c r="C26" s="21" t="s">
        <v>271</v>
      </c>
      <c r="D26" s="61" t="s">
        <v>94</v>
      </c>
      <c r="E26" s="74" t="s">
        <v>353</v>
      </c>
      <c r="I26" s="16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</row>
    <row r="27" spans="1:738" s="10" customFormat="1" x14ac:dyDescent="0.25">
      <c r="A27" s="106" t="s">
        <v>149</v>
      </c>
      <c r="B27" s="33" t="s">
        <v>272</v>
      </c>
      <c r="C27" s="21" t="s">
        <v>63</v>
      </c>
      <c r="D27" s="61" t="s">
        <v>1</v>
      </c>
      <c r="E27" s="80">
        <v>20420</v>
      </c>
      <c r="I27" s="16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38" s="10" customFormat="1" x14ac:dyDescent="0.25">
      <c r="A28" s="106" t="s">
        <v>150</v>
      </c>
      <c r="B28" s="33" t="s">
        <v>273</v>
      </c>
      <c r="C28" s="21" t="s">
        <v>412</v>
      </c>
      <c r="D28" s="61" t="s">
        <v>1</v>
      </c>
      <c r="E28" s="81">
        <v>245</v>
      </c>
      <c r="I28" s="16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38" s="10" customFormat="1" ht="41.4" x14ac:dyDescent="0.25">
      <c r="A29" s="106" t="s">
        <v>151</v>
      </c>
      <c r="B29" s="33" t="s">
        <v>274</v>
      </c>
      <c r="C29" s="21" t="s">
        <v>275</v>
      </c>
      <c r="D29" s="32" t="s">
        <v>95</v>
      </c>
      <c r="E29" s="78" t="s">
        <v>354</v>
      </c>
      <c r="I29" s="16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38" s="10" customFormat="1" ht="34.799999999999997" x14ac:dyDescent="0.25">
      <c r="A30" s="106" t="s">
        <v>152</v>
      </c>
      <c r="B30" s="33" t="s">
        <v>64</v>
      </c>
      <c r="C30" s="21" t="s">
        <v>66</v>
      </c>
      <c r="D30" s="32" t="s">
        <v>1</v>
      </c>
      <c r="E30" s="81">
        <v>52142</v>
      </c>
      <c r="I30" s="16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38" s="10" customFormat="1" x14ac:dyDescent="0.25">
      <c r="A31" s="106" t="s">
        <v>153</v>
      </c>
      <c r="B31" s="33" t="s">
        <v>65</v>
      </c>
      <c r="C31" s="21" t="s">
        <v>279</v>
      </c>
      <c r="D31" s="61" t="s">
        <v>1</v>
      </c>
      <c r="E31" s="78" t="s">
        <v>355</v>
      </c>
      <c r="I31" s="16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</row>
    <row r="32" spans="1:738" s="10" customFormat="1" ht="55.2" x14ac:dyDescent="0.25">
      <c r="A32" s="106" t="s">
        <v>154</v>
      </c>
      <c r="B32" s="33" t="s">
        <v>276</v>
      </c>
      <c r="C32" s="21" t="s">
        <v>277</v>
      </c>
      <c r="D32" s="61" t="s">
        <v>55</v>
      </c>
      <c r="E32" s="78" t="s">
        <v>355</v>
      </c>
      <c r="I32" s="16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</row>
    <row r="33" spans="1:72" s="10" customFormat="1" ht="34.799999999999997" x14ac:dyDescent="0.25">
      <c r="A33" s="106" t="s">
        <v>155</v>
      </c>
      <c r="B33" s="33" t="s">
        <v>280</v>
      </c>
      <c r="C33" s="21" t="s">
        <v>254</v>
      </c>
      <c r="D33" s="61" t="s">
        <v>0</v>
      </c>
      <c r="E33" s="78" t="s">
        <v>355</v>
      </c>
      <c r="I33" s="16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</row>
    <row r="34" spans="1:72" s="10" customFormat="1" ht="34.799999999999997" x14ac:dyDescent="0.25">
      <c r="A34" s="106" t="s">
        <v>156</v>
      </c>
      <c r="B34" s="33" t="s">
        <v>281</v>
      </c>
      <c r="C34" s="21" t="s">
        <v>97</v>
      </c>
      <c r="D34" s="61" t="s">
        <v>0</v>
      </c>
      <c r="E34" s="78">
        <v>20</v>
      </c>
      <c r="I34" s="16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</row>
    <row r="35" spans="1:72" s="10" customFormat="1" ht="27.6" x14ac:dyDescent="0.25">
      <c r="A35" s="106" t="s">
        <v>157</v>
      </c>
      <c r="B35" s="33" t="s">
        <v>278</v>
      </c>
      <c r="C35" s="21" t="s">
        <v>99</v>
      </c>
      <c r="D35" s="61" t="s">
        <v>0</v>
      </c>
      <c r="E35" s="80">
        <f>1079+10241</f>
        <v>11320</v>
      </c>
      <c r="I35" s="16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</row>
    <row r="36" spans="1:72" s="10" customFormat="1" ht="55.2" x14ac:dyDescent="0.25">
      <c r="A36" s="106" t="s">
        <v>158</v>
      </c>
      <c r="B36" s="33" t="s">
        <v>98</v>
      </c>
      <c r="C36" s="21" t="s">
        <v>100</v>
      </c>
      <c r="D36" s="61" t="s">
        <v>0</v>
      </c>
      <c r="E36" s="72" t="s">
        <v>356</v>
      </c>
      <c r="I36" s="16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</row>
    <row r="37" spans="1:72" ht="27.6" x14ac:dyDescent="0.3">
      <c r="A37" s="106" t="s">
        <v>159</v>
      </c>
      <c r="B37" s="33" t="s">
        <v>4</v>
      </c>
      <c r="C37" s="21"/>
      <c r="D37" s="61" t="s">
        <v>0</v>
      </c>
      <c r="E37" s="82" t="s">
        <v>357</v>
      </c>
      <c r="I37" s="16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</row>
    <row r="38" spans="1:72" x14ac:dyDescent="0.3">
      <c r="A38" s="106" t="s">
        <v>160</v>
      </c>
      <c r="B38" s="33" t="s">
        <v>5</v>
      </c>
      <c r="C38" s="21"/>
      <c r="D38" s="61" t="s">
        <v>0</v>
      </c>
      <c r="E38" s="82">
        <f>434+1429</f>
        <v>1863</v>
      </c>
      <c r="I38" s="16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</row>
    <row r="39" spans="1:72" x14ac:dyDescent="0.3">
      <c r="A39" s="106" t="s">
        <v>161</v>
      </c>
      <c r="B39" s="33" t="s">
        <v>67</v>
      </c>
      <c r="C39" s="21"/>
      <c r="D39" s="32" t="s">
        <v>343</v>
      </c>
      <c r="E39" s="83">
        <f>141656+582445</f>
        <v>724101</v>
      </c>
      <c r="I39" s="16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x14ac:dyDescent="0.3">
      <c r="A40" s="106" t="s">
        <v>162</v>
      </c>
      <c r="B40" s="33" t="s">
        <v>330</v>
      </c>
      <c r="C40" s="21" t="s">
        <v>61</v>
      </c>
      <c r="D40" s="61" t="s">
        <v>3</v>
      </c>
      <c r="E40" s="80">
        <f>359599+278079</f>
        <v>637678</v>
      </c>
      <c r="I40" s="16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</row>
    <row r="41" spans="1:72" s="15" customFormat="1" x14ac:dyDescent="0.25">
      <c r="A41" s="106" t="s">
        <v>163</v>
      </c>
      <c r="B41" s="33" t="s">
        <v>101</v>
      </c>
      <c r="C41" s="21"/>
      <c r="D41" s="61" t="s">
        <v>3</v>
      </c>
      <c r="E41" s="80">
        <f>161554+360942</f>
        <v>522496</v>
      </c>
      <c r="I41" s="25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</row>
    <row r="42" spans="1:72" s="15" customFormat="1" ht="41.4" x14ac:dyDescent="0.25">
      <c r="A42" s="106" t="s">
        <v>164</v>
      </c>
      <c r="B42" s="33" t="s">
        <v>282</v>
      </c>
      <c r="C42" s="21"/>
      <c r="D42" s="61" t="s">
        <v>7</v>
      </c>
      <c r="E42" s="72" t="s">
        <v>400</v>
      </c>
      <c r="I42" s="25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</row>
    <row r="43" spans="1:72" s="10" customFormat="1" ht="69" x14ac:dyDescent="0.25">
      <c r="A43" s="106" t="s">
        <v>165</v>
      </c>
      <c r="B43" s="33" t="s">
        <v>413</v>
      </c>
      <c r="C43" s="21" t="s">
        <v>104</v>
      </c>
      <c r="D43" s="61" t="s">
        <v>103</v>
      </c>
      <c r="E43" s="72" t="s">
        <v>401</v>
      </c>
      <c r="I43" s="16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</row>
    <row r="44" spans="1:72" ht="52.2" x14ac:dyDescent="0.3">
      <c r="A44" s="106" t="s">
        <v>166</v>
      </c>
      <c r="B44" s="33" t="s">
        <v>42</v>
      </c>
      <c r="C44" s="21"/>
      <c r="D44" s="61"/>
      <c r="E44" s="72" t="s">
        <v>402</v>
      </c>
      <c r="I44" s="16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</row>
    <row r="45" spans="1:72" s="10" customFormat="1" ht="82.8" x14ac:dyDescent="0.25">
      <c r="A45" s="106" t="s">
        <v>167</v>
      </c>
      <c r="B45" s="33" t="s">
        <v>283</v>
      </c>
      <c r="C45" s="21" t="s">
        <v>284</v>
      </c>
      <c r="D45" s="61"/>
      <c r="E45" s="72" t="s">
        <v>358</v>
      </c>
      <c r="I45" s="16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ht="34.799999999999997" x14ac:dyDescent="0.3">
      <c r="A46" s="106" t="s">
        <v>168</v>
      </c>
      <c r="B46" s="33" t="s">
        <v>26</v>
      </c>
      <c r="C46" s="21"/>
      <c r="D46" s="61" t="s">
        <v>1</v>
      </c>
      <c r="E46" s="72">
        <v>0</v>
      </c>
      <c r="I46" s="16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</row>
    <row r="47" spans="1:72" ht="52.2" x14ac:dyDescent="0.3">
      <c r="A47" s="106" t="s">
        <v>169</v>
      </c>
      <c r="B47" s="33" t="s">
        <v>27</v>
      </c>
      <c r="C47" s="21"/>
      <c r="D47" s="61" t="s">
        <v>1</v>
      </c>
      <c r="E47" s="78">
        <v>0</v>
      </c>
      <c r="I47" s="16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</row>
    <row r="48" spans="1:72" s="17" customFormat="1" ht="41.4" x14ac:dyDescent="0.25">
      <c r="A48" s="106" t="s">
        <v>170</v>
      </c>
      <c r="B48" s="33" t="s">
        <v>6</v>
      </c>
      <c r="C48" s="21" t="s">
        <v>105</v>
      </c>
      <c r="D48" s="61" t="s">
        <v>7</v>
      </c>
      <c r="E48" s="78">
        <v>0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</row>
    <row r="49" spans="1:738" s="13" customFormat="1" ht="70.2" thickBot="1" x14ac:dyDescent="0.3">
      <c r="A49" s="106" t="s">
        <v>171</v>
      </c>
      <c r="B49" s="33" t="s">
        <v>285</v>
      </c>
      <c r="C49" s="21" t="s">
        <v>286</v>
      </c>
      <c r="D49" s="61" t="s">
        <v>7</v>
      </c>
      <c r="E49" s="78">
        <v>0</v>
      </c>
      <c r="F49" s="10"/>
      <c r="G49" s="10"/>
      <c r="H49" s="10"/>
      <c r="I49" s="16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  <c r="XK49" s="10"/>
      <c r="XL49" s="10"/>
      <c r="XM49" s="10"/>
      <c r="XN49" s="10"/>
      <c r="XO49" s="10"/>
      <c r="XP49" s="10"/>
      <c r="XQ49" s="10"/>
      <c r="XR49" s="10"/>
      <c r="XS49" s="10"/>
      <c r="XT49" s="10"/>
      <c r="XU49" s="10"/>
      <c r="XV49" s="10"/>
      <c r="XW49" s="10"/>
      <c r="XX49" s="10"/>
      <c r="XY49" s="10"/>
      <c r="XZ49" s="10"/>
      <c r="YA49" s="10"/>
      <c r="YB49" s="10"/>
      <c r="YC49" s="10"/>
      <c r="YD49" s="10"/>
      <c r="YE49" s="10"/>
      <c r="YF49" s="10"/>
      <c r="YG49" s="10"/>
      <c r="YH49" s="10"/>
      <c r="YI49" s="10"/>
      <c r="YJ49" s="10"/>
      <c r="YK49" s="10"/>
      <c r="YL49" s="10"/>
      <c r="YM49" s="10"/>
      <c r="YN49" s="10"/>
      <c r="YO49" s="10"/>
      <c r="YP49" s="10"/>
      <c r="YQ49" s="10"/>
      <c r="YR49" s="10"/>
      <c r="YS49" s="10"/>
      <c r="YT49" s="10"/>
      <c r="YU49" s="10"/>
      <c r="YV49" s="10"/>
      <c r="YW49" s="10"/>
      <c r="YX49" s="10"/>
      <c r="YY49" s="10"/>
      <c r="YZ49" s="10"/>
      <c r="ZA49" s="10"/>
      <c r="ZB49" s="10"/>
      <c r="ZC49" s="10"/>
      <c r="ZD49" s="10"/>
      <c r="ZE49" s="10"/>
      <c r="ZF49" s="10"/>
      <c r="ZG49" s="10"/>
      <c r="ZH49" s="10"/>
      <c r="ZI49" s="10"/>
      <c r="ZJ49" s="10"/>
      <c r="ZK49" s="10"/>
      <c r="ZL49" s="10"/>
      <c r="ZM49" s="10"/>
      <c r="ZN49" s="10"/>
      <c r="ZO49" s="10"/>
      <c r="ZP49" s="10"/>
      <c r="ZQ49" s="10"/>
      <c r="ZR49" s="10"/>
      <c r="ZS49" s="10"/>
      <c r="ZT49" s="10"/>
      <c r="ZU49" s="10"/>
      <c r="ZV49" s="10"/>
      <c r="ZW49" s="10"/>
      <c r="ZX49" s="10"/>
      <c r="ZY49" s="10"/>
      <c r="ZZ49" s="10"/>
      <c r="AAA49" s="10"/>
      <c r="AAB49" s="10"/>
      <c r="AAC49" s="10"/>
      <c r="AAD49" s="10"/>
      <c r="AAE49" s="10"/>
      <c r="AAF49" s="10"/>
      <c r="AAG49" s="10"/>
      <c r="AAH49" s="10"/>
      <c r="AAI49" s="10"/>
      <c r="AAJ49" s="10"/>
      <c r="AAK49" s="10"/>
      <c r="AAL49" s="10"/>
      <c r="AAM49" s="10"/>
      <c r="AAN49" s="10"/>
      <c r="AAO49" s="10"/>
      <c r="AAP49" s="10"/>
      <c r="AAQ49" s="10"/>
      <c r="AAR49" s="10"/>
      <c r="AAS49" s="10"/>
      <c r="AAT49" s="10"/>
      <c r="AAU49" s="10"/>
      <c r="AAV49" s="10"/>
      <c r="AAW49" s="10"/>
      <c r="AAX49" s="10"/>
      <c r="AAY49" s="10"/>
      <c r="AAZ49" s="10"/>
      <c r="ABA49" s="10"/>
      <c r="ABB49" s="10"/>
      <c r="ABC49" s="10"/>
      <c r="ABD49" s="10"/>
      <c r="ABE49" s="10"/>
      <c r="ABF49" s="10"/>
      <c r="ABG49" s="10"/>
      <c r="ABH49" s="10"/>
      <c r="ABI49" s="10"/>
      <c r="ABJ49" s="10"/>
    </row>
    <row r="50" spans="1:738" s="54" customFormat="1" ht="22.8" x14ac:dyDescent="0.25">
      <c r="A50" s="108" t="s">
        <v>137</v>
      </c>
      <c r="B50" s="33"/>
      <c r="C50" s="109"/>
      <c r="D50" s="32"/>
      <c r="E50" s="79"/>
      <c r="F50" s="50"/>
      <c r="G50" s="50"/>
      <c r="H50" s="50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  <c r="IV50" s="50"/>
      <c r="IW50" s="50"/>
      <c r="IX50" s="50"/>
      <c r="IY50" s="50"/>
      <c r="IZ50" s="50"/>
      <c r="JA50" s="50"/>
      <c r="JB50" s="50"/>
      <c r="JC50" s="50"/>
      <c r="JD50" s="50"/>
      <c r="JE50" s="50"/>
      <c r="JF50" s="50"/>
      <c r="JG50" s="50"/>
      <c r="JH50" s="50"/>
      <c r="JI50" s="50"/>
      <c r="JJ50" s="50"/>
      <c r="JK50" s="50"/>
      <c r="JL50" s="50"/>
      <c r="JM50" s="50"/>
      <c r="JN50" s="50"/>
      <c r="JO50" s="50"/>
      <c r="JP50" s="50"/>
      <c r="JQ50" s="50"/>
      <c r="JR50" s="50"/>
      <c r="JS50" s="50"/>
      <c r="JT50" s="50"/>
      <c r="JU50" s="50"/>
      <c r="JV50" s="50"/>
      <c r="JW50" s="50"/>
      <c r="JX50" s="50"/>
      <c r="JY50" s="50"/>
      <c r="JZ50" s="50"/>
      <c r="KA50" s="50"/>
      <c r="KB50" s="50"/>
      <c r="KC50" s="50"/>
      <c r="KD50" s="50"/>
      <c r="KE50" s="50"/>
      <c r="KF50" s="50"/>
      <c r="KG50" s="50"/>
      <c r="KH50" s="50"/>
      <c r="KI50" s="50"/>
      <c r="KJ50" s="50"/>
      <c r="KK50" s="50"/>
      <c r="KL50" s="50"/>
      <c r="KM50" s="50"/>
      <c r="KN50" s="50"/>
      <c r="KO50" s="50"/>
      <c r="KP50" s="50"/>
      <c r="KQ50" s="50"/>
      <c r="KR50" s="50"/>
      <c r="KS50" s="50"/>
      <c r="KT50" s="50"/>
      <c r="KU50" s="50"/>
      <c r="KV50" s="50"/>
      <c r="KW50" s="50"/>
      <c r="KX50" s="50"/>
      <c r="KY50" s="50"/>
      <c r="KZ50" s="50"/>
      <c r="LA50" s="50"/>
      <c r="LB50" s="50"/>
      <c r="LC50" s="50"/>
      <c r="LD50" s="50"/>
      <c r="LE50" s="50"/>
      <c r="LF50" s="50"/>
      <c r="LG50" s="50"/>
      <c r="LH50" s="50"/>
      <c r="LI50" s="50"/>
      <c r="LJ50" s="50"/>
      <c r="LK50" s="50"/>
      <c r="LL50" s="50"/>
      <c r="LM50" s="50"/>
      <c r="LN50" s="50"/>
      <c r="LO50" s="50"/>
      <c r="LP50" s="50"/>
      <c r="LQ50" s="50"/>
      <c r="LR50" s="50"/>
      <c r="LS50" s="50"/>
      <c r="LT50" s="50"/>
      <c r="LU50" s="50"/>
      <c r="LV50" s="50"/>
      <c r="LW50" s="50"/>
      <c r="LX50" s="50"/>
      <c r="LY50" s="50"/>
      <c r="LZ50" s="50"/>
      <c r="MA50" s="50"/>
      <c r="MB50" s="50"/>
      <c r="MC50" s="50"/>
      <c r="MD50" s="50"/>
      <c r="ME50" s="50"/>
      <c r="MF50" s="50"/>
      <c r="MG50" s="50"/>
      <c r="MH50" s="50"/>
      <c r="MI50" s="50"/>
      <c r="MJ50" s="50"/>
      <c r="MK50" s="50"/>
      <c r="ML50" s="50"/>
      <c r="MM50" s="50"/>
      <c r="MN50" s="50"/>
      <c r="MO50" s="50"/>
      <c r="MP50" s="50"/>
      <c r="MQ50" s="50"/>
      <c r="MR50" s="50"/>
      <c r="MS50" s="50"/>
      <c r="MT50" s="50"/>
      <c r="MU50" s="50"/>
      <c r="MV50" s="50"/>
      <c r="MW50" s="50"/>
      <c r="MX50" s="50"/>
      <c r="MY50" s="50"/>
      <c r="MZ50" s="50"/>
      <c r="NA50" s="50"/>
      <c r="NB50" s="50"/>
      <c r="NC50" s="50"/>
      <c r="ND50" s="50"/>
      <c r="NE50" s="50"/>
      <c r="NF50" s="50"/>
      <c r="NG50" s="50"/>
      <c r="NH50" s="50"/>
      <c r="NI50" s="50"/>
      <c r="NJ50" s="50"/>
      <c r="NK50" s="50"/>
      <c r="NL50" s="50"/>
      <c r="NM50" s="50"/>
      <c r="NN50" s="50"/>
      <c r="NO50" s="50"/>
      <c r="NP50" s="50"/>
      <c r="NQ50" s="50"/>
      <c r="NR50" s="50"/>
      <c r="NS50" s="50"/>
      <c r="NT50" s="50"/>
      <c r="NU50" s="50"/>
      <c r="NV50" s="50"/>
      <c r="NW50" s="50"/>
      <c r="NX50" s="50"/>
      <c r="NY50" s="50"/>
      <c r="NZ50" s="50"/>
      <c r="OA50" s="50"/>
      <c r="OB50" s="50"/>
      <c r="OC50" s="50"/>
      <c r="OD50" s="50"/>
      <c r="OE50" s="50"/>
      <c r="OF50" s="50"/>
      <c r="OG50" s="50"/>
      <c r="OH50" s="50"/>
      <c r="OI50" s="50"/>
      <c r="OJ50" s="50"/>
      <c r="OK50" s="50"/>
      <c r="OL50" s="50"/>
      <c r="OM50" s="50"/>
      <c r="ON50" s="50"/>
      <c r="OO50" s="50"/>
      <c r="OP50" s="50"/>
      <c r="OQ50" s="50"/>
      <c r="OR50" s="50"/>
      <c r="OS50" s="50"/>
      <c r="OT50" s="50"/>
      <c r="OU50" s="50"/>
      <c r="OV50" s="50"/>
      <c r="OW50" s="50"/>
      <c r="OX50" s="50"/>
      <c r="OY50" s="50"/>
      <c r="OZ50" s="50"/>
      <c r="PA50" s="50"/>
      <c r="PB50" s="50"/>
      <c r="PC50" s="50"/>
      <c r="PD50" s="50"/>
      <c r="PE50" s="50"/>
      <c r="PF50" s="50"/>
      <c r="PG50" s="50"/>
      <c r="PH50" s="50"/>
      <c r="PI50" s="50"/>
      <c r="PJ50" s="50"/>
      <c r="PK50" s="50"/>
      <c r="PL50" s="50"/>
      <c r="PM50" s="50"/>
      <c r="PN50" s="50"/>
      <c r="PO50" s="50"/>
      <c r="PP50" s="50"/>
      <c r="PQ50" s="50"/>
      <c r="PR50" s="50"/>
      <c r="PS50" s="50"/>
      <c r="PT50" s="50"/>
      <c r="PU50" s="50"/>
      <c r="PV50" s="50"/>
      <c r="PW50" s="50"/>
      <c r="PX50" s="50"/>
      <c r="PY50" s="50"/>
      <c r="PZ50" s="50"/>
      <c r="QA50" s="50"/>
      <c r="QB50" s="50"/>
      <c r="QC50" s="50"/>
      <c r="QD50" s="50"/>
      <c r="QE50" s="50"/>
      <c r="QF50" s="50"/>
      <c r="QG50" s="50"/>
      <c r="QH50" s="50"/>
      <c r="QI50" s="50"/>
      <c r="QJ50" s="50"/>
      <c r="QK50" s="50"/>
      <c r="QL50" s="50"/>
      <c r="QM50" s="50"/>
      <c r="QN50" s="50"/>
      <c r="QO50" s="50"/>
      <c r="QP50" s="50"/>
      <c r="QQ50" s="50"/>
      <c r="QR50" s="50"/>
      <c r="QS50" s="50"/>
      <c r="QT50" s="50"/>
      <c r="QU50" s="50"/>
      <c r="QV50" s="50"/>
      <c r="QW50" s="50"/>
      <c r="QX50" s="50"/>
      <c r="QY50" s="50"/>
      <c r="QZ50" s="50"/>
      <c r="RA50" s="50"/>
      <c r="RB50" s="50"/>
      <c r="RC50" s="50"/>
      <c r="RD50" s="50"/>
      <c r="RE50" s="50"/>
      <c r="RF50" s="50"/>
      <c r="RG50" s="50"/>
      <c r="RH50" s="50"/>
      <c r="RI50" s="50"/>
      <c r="RJ50" s="50"/>
      <c r="RK50" s="50"/>
      <c r="RL50" s="50"/>
      <c r="RM50" s="50"/>
      <c r="RN50" s="50"/>
      <c r="RO50" s="50"/>
      <c r="RP50" s="50"/>
      <c r="RQ50" s="50"/>
      <c r="RR50" s="50"/>
      <c r="RS50" s="50"/>
      <c r="RT50" s="50"/>
      <c r="RU50" s="50"/>
      <c r="RV50" s="50"/>
      <c r="RW50" s="50"/>
      <c r="RX50" s="50"/>
      <c r="RY50" s="50"/>
      <c r="RZ50" s="50"/>
      <c r="SA50" s="50"/>
      <c r="SB50" s="50"/>
      <c r="SC50" s="50"/>
      <c r="SD50" s="50"/>
      <c r="SE50" s="50"/>
      <c r="SF50" s="50"/>
      <c r="SG50" s="50"/>
      <c r="SH50" s="50"/>
      <c r="SI50" s="50"/>
      <c r="SJ50" s="50"/>
      <c r="SK50" s="50"/>
      <c r="SL50" s="50"/>
      <c r="SM50" s="50"/>
      <c r="SN50" s="50"/>
      <c r="SO50" s="50"/>
      <c r="SP50" s="50"/>
      <c r="SQ50" s="50"/>
      <c r="SR50" s="50"/>
      <c r="SS50" s="50"/>
      <c r="ST50" s="50"/>
      <c r="SU50" s="50"/>
      <c r="SV50" s="50"/>
      <c r="SW50" s="50"/>
      <c r="SX50" s="50"/>
      <c r="SY50" s="50"/>
      <c r="SZ50" s="50"/>
      <c r="TA50" s="50"/>
      <c r="TB50" s="50"/>
      <c r="TC50" s="50"/>
      <c r="TD50" s="50"/>
      <c r="TE50" s="50"/>
      <c r="TF50" s="50"/>
      <c r="TG50" s="50"/>
      <c r="TH50" s="50"/>
      <c r="TI50" s="50"/>
      <c r="TJ50" s="50"/>
      <c r="TK50" s="50"/>
      <c r="TL50" s="50"/>
      <c r="TM50" s="50"/>
      <c r="TN50" s="50"/>
      <c r="TO50" s="50"/>
      <c r="TP50" s="50"/>
      <c r="TQ50" s="50"/>
      <c r="TR50" s="50"/>
      <c r="TS50" s="50"/>
      <c r="TT50" s="50"/>
      <c r="TU50" s="50"/>
      <c r="TV50" s="50"/>
      <c r="TW50" s="50"/>
      <c r="TX50" s="50"/>
      <c r="TY50" s="50"/>
      <c r="TZ50" s="50"/>
      <c r="UA50" s="50"/>
      <c r="UB50" s="50"/>
      <c r="UC50" s="50"/>
      <c r="UD50" s="50"/>
      <c r="UE50" s="50"/>
      <c r="UF50" s="50"/>
      <c r="UG50" s="50"/>
      <c r="UH50" s="50"/>
      <c r="UI50" s="50"/>
      <c r="UJ50" s="50"/>
      <c r="UK50" s="50"/>
      <c r="UL50" s="50"/>
      <c r="UM50" s="50"/>
      <c r="UN50" s="50"/>
      <c r="UO50" s="50"/>
      <c r="UP50" s="50"/>
      <c r="UQ50" s="50"/>
      <c r="UR50" s="50"/>
      <c r="US50" s="50"/>
      <c r="UT50" s="50"/>
      <c r="UU50" s="50"/>
      <c r="UV50" s="50"/>
      <c r="UW50" s="50"/>
      <c r="UX50" s="50"/>
      <c r="UY50" s="50"/>
      <c r="UZ50" s="50"/>
      <c r="VA50" s="50"/>
      <c r="VB50" s="50"/>
      <c r="VC50" s="50"/>
      <c r="VD50" s="50"/>
      <c r="VE50" s="50"/>
      <c r="VF50" s="50"/>
      <c r="VG50" s="50"/>
      <c r="VH50" s="50"/>
      <c r="VI50" s="50"/>
      <c r="VJ50" s="50"/>
      <c r="VK50" s="50"/>
      <c r="VL50" s="50"/>
      <c r="VM50" s="50"/>
      <c r="VN50" s="50"/>
      <c r="VO50" s="50"/>
      <c r="VP50" s="50"/>
      <c r="VQ50" s="50"/>
      <c r="VR50" s="50"/>
      <c r="VS50" s="50"/>
      <c r="VT50" s="50"/>
      <c r="VU50" s="50"/>
      <c r="VV50" s="50"/>
      <c r="VW50" s="50"/>
      <c r="VX50" s="50"/>
      <c r="VY50" s="50"/>
      <c r="VZ50" s="50"/>
      <c r="WA50" s="50"/>
      <c r="WB50" s="50"/>
      <c r="WC50" s="50"/>
      <c r="WD50" s="50"/>
      <c r="WE50" s="50"/>
      <c r="WF50" s="50"/>
      <c r="WG50" s="50"/>
      <c r="WH50" s="50"/>
      <c r="WI50" s="50"/>
      <c r="WJ50" s="50"/>
      <c r="WK50" s="50"/>
      <c r="WL50" s="50"/>
      <c r="WM50" s="50"/>
      <c r="WN50" s="50"/>
      <c r="WO50" s="50"/>
      <c r="WP50" s="50"/>
      <c r="WQ50" s="50"/>
      <c r="WR50" s="50"/>
      <c r="WS50" s="50"/>
      <c r="WT50" s="50"/>
      <c r="WU50" s="50"/>
      <c r="WV50" s="50"/>
      <c r="WW50" s="50"/>
      <c r="WX50" s="50"/>
      <c r="WY50" s="50"/>
      <c r="WZ50" s="50"/>
      <c r="XA50" s="50"/>
      <c r="XB50" s="50"/>
      <c r="XC50" s="50"/>
      <c r="XD50" s="50"/>
      <c r="XE50" s="50"/>
      <c r="XF50" s="50"/>
      <c r="XG50" s="50"/>
      <c r="XH50" s="50"/>
      <c r="XI50" s="50"/>
      <c r="XJ50" s="50"/>
      <c r="XK50" s="50"/>
      <c r="XL50" s="50"/>
      <c r="XM50" s="50"/>
      <c r="XN50" s="50"/>
      <c r="XO50" s="50"/>
      <c r="XP50" s="50"/>
      <c r="XQ50" s="50"/>
      <c r="XR50" s="50"/>
      <c r="XS50" s="50"/>
      <c r="XT50" s="50"/>
      <c r="XU50" s="50"/>
      <c r="XV50" s="50"/>
      <c r="XW50" s="50"/>
      <c r="XX50" s="50"/>
      <c r="XY50" s="50"/>
      <c r="XZ50" s="50"/>
      <c r="YA50" s="50"/>
      <c r="YB50" s="50"/>
      <c r="YC50" s="50"/>
      <c r="YD50" s="50"/>
      <c r="YE50" s="50"/>
      <c r="YF50" s="50"/>
      <c r="YG50" s="50"/>
      <c r="YH50" s="50"/>
      <c r="YI50" s="50"/>
      <c r="YJ50" s="50"/>
      <c r="YK50" s="50"/>
      <c r="YL50" s="50"/>
      <c r="YM50" s="50"/>
      <c r="YN50" s="50"/>
      <c r="YO50" s="50"/>
      <c r="YP50" s="50"/>
      <c r="YQ50" s="50"/>
      <c r="YR50" s="50"/>
      <c r="YS50" s="50"/>
      <c r="YT50" s="50"/>
      <c r="YU50" s="50"/>
      <c r="YV50" s="50"/>
      <c r="YW50" s="50"/>
      <c r="YX50" s="50"/>
      <c r="YY50" s="50"/>
      <c r="YZ50" s="50"/>
      <c r="ZA50" s="50"/>
      <c r="ZB50" s="50"/>
      <c r="ZC50" s="50"/>
      <c r="ZD50" s="50"/>
      <c r="ZE50" s="50"/>
      <c r="ZF50" s="50"/>
      <c r="ZG50" s="50"/>
      <c r="ZH50" s="50"/>
      <c r="ZI50" s="50"/>
      <c r="ZJ50" s="50"/>
      <c r="ZK50" s="50"/>
      <c r="ZL50" s="50"/>
      <c r="ZM50" s="50"/>
      <c r="ZN50" s="50"/>
      <c r="ZO50" s="50"/>
      <c r="ZP50" s="50"/>
      <c r="ZQ50" s="50"/>
      <c r="ZR50" s="50"/>
      <c r="ZS50" s="50"/>
      <c r="ZT50" s="50"/>
      <c r="ZU50" s="50"/>
      <c r="ZV50" s="50"/>
      <c r="ZW50" s="50"/>
      <c r="ZX50" s="50"/>
      <c r="ZY50" s="50"/>
      <c r="ZZ50" s="50"/>
      <c r="AAA50" s="50"/>
      <c r="AAB50" s="50"/>
      <c r="AAC50" s="50"/>
      <c r="AAD50" s="50"/>
      <c r="AAE50" s="50"/>
      <c r="AAF50" s="50"/>
      <c r="AAG50" s="50"/>
      <c r="AAH50" s="50"/>
      <c r="AAI50" s="50"/>
      <c r="AAJ50" s="50"/>
      <c r="AAK50" s="50"/>
      <c r="AAL50" s="50"/>
      <c r="AAM50" s="50"/>
      <c r="AAN50" s="50"/>
      <c r="AAO50" s="50"/>
      <c r="AAP50" s="50"/>
      <c r="AAQ50" s="50"/>
      <c r="AAR50" s="50"/>
      <c r="AAS50" s="50"/>
      <c r="AAT50" s="50"/>
      <c r="AAU50" s="50"/>
      <c r="AAV50" s="50"/>
      <c r="AAW50" s="50"/>
      <c r="AAX50" s="50"/>
      <c r="AAY50" s="50"/>
      <c r="AAZ50" s="50"/>
      <c r="ABA50" s="50"/>
      <c r="ABB50" s="50"/>
      <c r="ABC50" s="50"/>
      <c r="ABD50" s="50"/>
      <c r="ABE50" s="50"/>
      <c r="ABF50" s="50"/>
      <c r="ABG50" s="50"/>
      <c r="ABH50" s="50"/>
      <c r="ABI50" s="50"/>
      <c r="ABJ50" s="50"/>
    </row>
    <row r="51" spans="1:738" s="10" customFormat="1" ht="55.2" x14ac:dyDescent="0.25">
      <c r="A51" s="106" t="s">
        <v>296</v>
      </c>
      <c r="B51" s="33" t="s">
        <v>287</v>
      </c>
      <c r="C51" s="21" t="s">
        <v>288</v>
      </c>
      <c r="D51" s="32" t="s">
        <v>106</v>
      </c>
      <c r="E51" s="72" t="s">
        <v>359</v>
      </c>
      <c r="I51" s="26"/>
      <c r="J51" s="31"/>
      <c r="K51" s="18"/>
      <c r="L51" s="18"/>
      <c r="M51" s="1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38" s="10" customFormat="1" ht="55.2" x14ac:dyDescent="0.25">
      <c r="A52" s="106" t="s">
        <v>172</v>
      </c>
      <c r="B52" s="33" t="s">
        <v>72</v>
      </c>
      <c r="C52" s="21" t="s">
        <v>289</v>
      </c>
      <c r="D52" s="32" t="s">
        <v>107</v>
      </c>
      <c r="E52" s="72" t="s">
        <v>360</v>
      </c>
      <c r="I52" s="27"/>
      <c r="J52" s="27"/>
      <c r="K52" s="18"/>
      <c r="L52" s="18"/>
      <c r="M52" s="1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</row>
    <row r="53" spans="1:738" s="10" customFormat="1" ht="69" x14ac:dyDescent="0.25">
      <c r="A53" s="106" t="s">
        <v>173</v>
      </c>
      <c r="B53" s="33" t="s">
        <v>70</v>
      </c>
      <c r="C53" s="21" t="s">
        <v>290</v>
      </c>
      <c r="D53" s="61"/>
      <c r="E53" s="72" t="s">
        <v>361</v>
      </c>
      <c r="I53" s="16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</row>
    <row r="54" spans="1:738" s="10" customFormat="1" ht="55.2" x14ac:dyDescent="0.25">
      <c r="A54" s="106" t="s">
        <v>174</v>
      </c>
      <c r="B54" s="33" t="s">
        <v>71</v>
      </c>
      <c r="C54" s="21" t="s">
        <v>291</v>
      </c>
      <c r="D54" s="21"/>
      <c r="E54" s="72" t="s">
        <v>361</v>
      </c>
      <c r="I54" s="16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38" s="10" customFormat="1" ht="52.2" x14ac:dyDescent="0.25">
      <c r="A55" s="106" t="s">
        <v>175</v>
      </c>
      <c r="B55" s="33" t="s">
        <v>292</v>
      </c>
      <c r="C55" s="21" t="s">
        <v>293</v>
      </c>
      <c r="D55" s="32" t="s">
        <v>2</v>
      </c>
      <c r="E55" s="77">
        <v>1</v>
      </c>
      <c r="I55" s="16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</row>
    <row r="56" spans="1:738" s="13" customFormat="1" ht="52.8" thickBot="1" x14ac:dyDescent="0.3">
      <c r="A56" s="106" t="s">
        <v>176</v>
      </c>
      <c r="B56" s="33" t="s">
        <v>414</v>
      </c>
      <c r="C56" s="21" t="s">
        <v>294</v>
      </c>
      <c r="D56" s="61" t="s">
        <v>108</v>
      </c>
      <c r="E56" s="78" t="s">
        <v>361</v>
      </c>
      <c r="F56" s="10"/>
      <c r="G56" s="10"/>
      <c r="H56" s="10"/>
      <c r="I56" s="16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  <c r="XK56" s="10"/>
      <c r="XL56" s="10"/>
      <c r="XM56" s="10"/>
      <c r="XN56" s="10"/>
      <c r="XO56" s="10"/>
      <c r="XP56" s="10"/>
      <c r="XQ56" s="10"/>
      <c r="XR56" s="10"/>
      <c r="XS56" s="10"/>
      <c r="XT56" s="10"/>
      <c r="XU56" s="10"/>
      <c r="XV56" s="10"/>
      <c r="XW56" s="10"/>
      <c r="XX56" s="10"/>
      <c r="XY56" s="10"/>
      <c r="XZ56" s="10"/>
      <c r="YA56" s="10"/>
      <c r="YB56" s="10"/>
      <c r="YC56" s="10"/>
      <c r="YD56" s="10"/>
      <c r="YE56" s="10"/>
      <c r="YF56" s="10"/>
      <c r="YG56" s="10"/>
      <c r="YH56" s="10"/>
      <c r="YI56" s="10"/>
      <c r="YJ56" s="10"/>
      <c r="YK56" s="10"/>
      <c r="YL56" s="10"/>
      <c r="YM56" s="10"/>
      <c r="YN56" s="10"/>
      <c r="YO56" s="10"/>
      <c r="YP56" s="10"/>
      <c r="YQ56" s="10"/>
      <c r="YR56" s="10"/>
      <c r="YS56" s="10"/>
      <c r="YT56" s="10"/>
      <c r="YU56" s="10"/>
      <c r="YV56" s="10"/>
      <c r="YW56" s="10"/>
      <c r="YX56" s="10"/>
      <c r="YY56" s="10"/>
      <c r="YZ56" s="10"/>
      <c r="ZA56" s="10"/>
      <c r="ZB56" s="10"/>
      <c r="ZC56" s="10"/>
      <c r="ZD56" s="10"/>
      <c r="ZE56" s="10"/>
      <c r="ZF56" s="10"/>
      <c r="ZG56" s="10"/>
      <c r="ZH56" s="10"/>
      <c r="ZI56" s="10"/>
      <c r="ZJ56" s="10"/>
      <c r="ZK56" s="10"/>
      <c r="ZL56" s="10"/>
      <c r="ZM56" s="10"/>
      <c r="ZN56" s="10"/>
      <c r="ZO56" s="10"/>
      <c r="ZP56" s="10"/>
      <c r="ZQ56" s="10"/>
      <c r="ZR56" s="10"/>
      <c r="ZS56" s="10"/>
      <c r="ZT56" s="10"/>
      <c r="ZU56" s="10"/>
      <c r="ZV56" s="10"/>
      <c r="ZW56" s="10"/>
      <c r="ZX56" s="10"/>
      <c r="ZY56" s="10"/>
      <c r="ZZ56" s="10"/>
      <c r="AAA56" s="10"/>
      <c r="AAB56" s="10"/>
      <c r="AAC56" s="10"/>
      <c r="AAD56" s="10"/>
      <c r="AAE56" s="10"/>
      <c r="AAF56" s="10"/>
      <c r="AAG56" s="10"/>
      <c r="AAH56" s="10"/>
      <c r="AAI56" s="10"/>
      <c r="AAJ56" s="10"/>
      <c r="AAK56" s="10"/>
      <c r="AAL56" s="10"/>
      <c r="AAM56" s="10"/>
      <c r="AAN56" s="10"/>
      <c r="AAO56" s="10"/>
      <c r="AAP56" s="10"/>
      <c r="AAQ56" s="10"/>
      <c r="AAR56" s="10"/>
      <c r="AAS56" s="10"/>
      <c r="AAT56" s="10"/>
      <c r="AAU56" s="10"/>
      <c r="AAV56" s="10"/>
      <c r="AAW56" s="10"/>
      <c r="AAX56" s="10"/>
      <c r="AAY56" s="10"/>
      <c r="AAZ56" s="10"/>
      <c r="ABA56" s="10"/>
      <c r="ABB56" s="10"/>
      <c r="ABC56" s="10"/>
      <c r="ABD56" s="10"/>
      <c r="ABE56" s="10"/>
      <c r="ABF56" s="10"/>
      <c r="ABG56" s="10"/>
      <c r="ABH56" s="10"/>
      <c r="ABI56" s="10"/>
      <c r="ABJ56" s="10"/>
    </row>
    <row r="57" spans="1:738" s="54" customFormat="1" ht="22.8" x14ac:dyDescent="0.25">
      <c r="A57" s="108" t="s">
        <v>136</v>
      </c>
      <c r="B57" s="33"/>
      <c r="C57" s="109"/>
      <c r="D57" s="32"/>
      <c r="E57" s="79"/>
      <c r="F57" s="50"/>
      <c r="G57" s="50"/>
      <c r="H57" s="50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  <c r="IW57" s="50"/>
      <c r="IX57" s="50"/>
      <c r="IY57" s="50"/>
      <c r="IZ57" s="50"/>
      <c r="JA57" s="50"/>
      <c r="JB57" s="50"/>
      <c r="JC57" s="50"/>
      <c r="JD57" s="50"/>
      <c r="JE57" s="50"/>
      <c r="JF57" s="50"/>
      <c r="JG57" s="50"/>
      <c r="JH57" s="50"/>
      <c r="JI57" s="50"/>
      <c r="JJ57" s="50"/>
      <c r="JK57" s="50"/>
      <c r="JL57" s="50"/>
      <c r="JM57" s="50"/>
      <c r="JN57" s="50"/>
      <c r="JO57" s="50"/>
      <c r="JP57" s="50"/>
      <c r="JQ57" s="50"/>
      <c r="JR57" s="50"/>
      <c r="JS57" s="50"/>
      <c r="JT57" s="50"/>
      <c r="JU57" s="50"/>
      <c r="JV57" s="50"/>
      <c r="JW57" s="50"/>
      <c r="JX57" s="50"/>
      <c r="JY57" s="50"/>
      <c r="JZ57" s="50"/>
      <c r="KA57" s="50"/>
      <c r="KB57" s="50"/>
      <c r="KC57" s="50"/>
      <c r="KD57" s="50"/>
      <c r="KE57" s="50"/>
      <c r="KF57" s="50"/>
      <c r="KG57" s="50"/>
      <c r="KH57" s="50"/>
      <c r="KI57" s="50"/>
      <c r="KJ57" s="50"/>
      <c r="KK57" s="50"/>
      <c r="KL57" s="50"/>
      <c r="KM57" s="50"/>
      <c r="KN57" s="50"/>
      <c r="KO57" s="50"/>
      <c r="KP57" s="50"/>
      <c r="KQ57" s="50"/>
      <c r="KR57" s="50"/>
      <c r="KS57" s="50"/>
      <c r="KT57" s="50"/>
      <c r="KU57" s="50"/>
      <c r="KV57" s="50"/>
      <c r="KW57" s="50"/>
      <c r="KX57" s="50"/>
      <c r="KY57" s="50"/>
      <c r="KZ57" s="50"/>
      <c r="LA57" s="50"/>
      <c r="LB57" s="50"/>
      <c r="LC57" s="50"/>
      <c r="LD57" s="50"/>
      <c r="LE57" s="50"/>
      <c r="LF57" s="50"/>
      <c r="LG57" s="50"/>
      <c r="LH57" s="50"/>
      <c r="LI57" s="50"/>
      <c r="LJ57" s="50"/>
      <c r="LK57" s="50"/>
      <c r="LL57" s="50"/>
      <c r="LM57" s="50"/>
      <c r="LN57" s="50"/>
      <c r="LO57" s="50"/>
      <c r="LP57" s="50"/>
      <c r="LQ57" s="50"/>
      <c r="LR57" s="50"/>
      <c r="LS57" s="50"/>
      <c r="LT57" s="50"/>
      <c r="LU57" s="50"/>
      <c r="LV57" s="50"/>
      <c r="LW57" s="50"/>
      <c r="LX57" s="50"/>
      <c r="LY57" s="50"/>
      <c r="LZ57" s="50"/>
      <c r="MA57" s="50"/>
      <c r="MB57" s="50"/>
      <c r="MC57" s="50"/>
      <c r="MD57" s="50"/>
      <c r="ME57" s="50"/>
      <c r="MF57" s="50"/>
      <c r="MG57" s="50"/>
      <c r="MH57" s="50"/>
      <c r="MI57" s="50"/>
      <c r="MJ57" s="50"/>
      <c r="MK57" s="50"/>
      <c r="ML57" s="50"/>
      <c r="MM57" s="50"/>
      <c r="MN57" s="50"/>
      <c r="MO57" s="50"/>
      <c r="MP57" s="50"/>
      <c r="MQ57" s="50"/>
      <c r="MR57" s="50"/>
      <c r="MS57" s="50"/>
      <c r="MT57" s="50"/>
      <c r="MU57" s="50"/>
      <c r="MV57" s="50"/>
      <c r="MW57" s="50"/>
      <c r="MX57" s="50"/>
      <c r="MY57" s="50"/>
      <c r="MZ57" s="50"/>
      <c r="NA57" s="50"/>
      <c r="NB57" s="50"/>
      <c r="NC57" s="50"/>
      <c r="ND57" s="50"/>
      <c r="NE57" s="50"/>
      <c r="NF57" s="50"/>
      <c r="NG57" s="50"/>
      <c r="NH57" s="50"/>
      <c r="NI57" s="50"/>
      <c r="NJ57" s="50"/>
      <c r="NK57" s="50"/>
      <c r="NL57" s="50"/>
      <c r="NM57" s="50"/>
      <c r="NN57" s="50"/>
      <c r="NO57" s="50"/>
      <c r="NP57" s="50"/>
      <c r="NQ57" s="50"/>
      <c r="NR57" s="50"/>
      <c r="NS57" s="50"/>
      <c r="NT57" s="50"/>
      <c r="NU57" s="50"/>
      <c r="NV57" s="50"/>
      <c r="NW57" s="50"/>
      <c r="NX57" s="50"/>
      <c r="NY57" s="50"/>
      <c r="NZ57" s="50"/>
      <c r="OA57" s="50"/>
      <c r="OB57" s="50"/>
      <c r="OC57" s="50"/>
      <c r="OD57" s="50"/>
      <c r="OE57" s="50"/>
      <c r="OF57" s="50"/>
      <c r="OG57" s="50"/>
      <c r="OH57" s="50"/>
      <c r="OI57" s="50"/>
      <c r="OJ57" s="50"/>
      <c r="OK57" s="50"/>
      <c r="OL57" s="50"/>
      <c r="OM57" s="50"/>
      <c r="ON57" s="50"/>
      <c r="OO57" s="50"/>
      <c r="OP57" s="50"/>
      <c r="OQ57" s="50"/>
      <c r="OR57" s="50"/>
      <c r="OS57" s="50"/>
      <c r="OT57" s="50"/>
      <c r="OU57" s="50"/>
      <c r="OV57" s="50"/>
      <c r="OW57" s="50"/>
      <c r="OX57" s="50"/>
      <c r="OY57" s="50"/>
      <c r="OZ57" s="50"/>
      <c r="PA57" s="50"/>
      <c r="PB57" s="50"/>
      <c r="PC57" s="50"/>
      <c r="PD57" s="50"/>
      <c r="PE57" s="50"/>
      <c r="PF57" s="50"/>
      <c r="PG57" s="50"/>
      <c r="PH57" s="50"/>
      <c r="PI57" s="50"/>
      <c r="PJ57" s="50"/>
      <c r="PK57" s="50"/>
      <c r="PL57" s="50"/>
      <c r="PM57" s="50"/>
      <c r="PN57" s="50"/>
      <c r="PO57" s="50"/>
      <c r="PP57" s="50"/>
      <c r="PQ57" s="50"/>
      <c r="PR57" s="50"/>
      <c r="PS57" s="50"/>
      <c r="PT57" s="50"/>
      <c r="PU57" s="50"/>
      <c r="PV57" s="50"/>
      <c r="PW57" s="50"/>
      <c r="PX57" s="50"/>
      <c r="PY57" s="50"/>
      <c r="PZ57" s="50"/>
      <c r="QA57" s="50"/>
      <c r="QB57" s="50"/>
      <c r="QC57" s="50"/>
      <c r="QD57" s="50"/>
      <c r="QE57" s="50"/>
      <c r="QF57" s="50"/>
      <c r="QG57" s="50"/>
      <c r="QH57" s="50"/>
      <c r="QI57" s="50"/>
      <c r="QJ57" s="50"/>
      <c r="QK57" s="50"/>
      <c r="QL57" s="50"/>
      <c r="QM57" s="50"/>
      <c r="QN57" s="50"/>
      <c r="QO57" s="50"/>
      <c r="QP57" s="50"/>
      <c r="QQ57" s="50"/>
      <c r="QR57" s="50"/>
      <c r="QS57" s="50"/>
      <c r="QT57" s="50"/>
      <c r="QU57" s="50"/>
      <c r="QV57" s="50"/>
      <c r="QW57" s="50"/>
      <c r="QX57" s="50"/>
      <c r="QY57" s="50"/>
      <c r="QZ57" s="50"/>
      <c r="RA57" s="50"/>
      <c r="RB57" s="50"/>
      <c r="RC57" s="50"/>
      <c r="RD57" s="50"/>
      <c r="RE57" s="50"/>
      <c r="RF57" s="50"/>
      <c r="RG57" s="50"/>
      <c r="RH57" s="50"/>
      <c r="RI57" s="50"/>
      <c r="RJ57" s="50"/>
      <c r="RK57" s="50"/>
      <c r="RL57" s="50"/>
      <c r="RM57" s="50"/>
      <c r="RN57" s="50"/>
      <c r="RO57" s="50"/>
      <c r="RP57" s="50"/>
      <c r="RQ57" s="50"/>
      <c r="RR57" s="50"/>
      <c r="RS57" s="50"/>
      <c r="RT57" s="50"/>
      <c r="RU57" s="50"/>
      <c r="RV57" s="50"/>
      <c r="RW57" s="50"/>
      <c r="RX57" s="50"/>
      <c r="RY57" s="50"/>
      <c r="RZ57" s="50"/>
      <c r="SA57" s="50"/>
      <c r="SB57" s="50"/>
      <c r="SC57" s="50"/>
      <c r="SD57" s="50"/>
      <c r="SE57" s="50"/>
      <c r="SF57" s="50"/>
      <c r="SG57" s="50"/>
      <c r="SH57" s="50"/>
      <c r="SI57" s="50"/>
      <c r="SJ57" s="50"/>
      <c r="SK57" s="50"/>
      <c r="SL57" s="50"/>
      <c r="SM57" s="50"/>
      <c r="SN57" s="50"/>
      <c r="SO57" s="50"/>
      <c r="SP57" s="50"/>
      <c r="SQ57" s="50"/>
      <c r="SR57" s="50"/>
      <c r="SS57" s="50"/>
      <c r="ST57" s="50"/>
      <c r="SU57" s="50"/>
      <c r="SV57" s="50"/>
      <c r="SW57" s="50"/>
      <c r="SX57" s="50"/>
      <c r="SY57" s="50"/>
      <c r="SZ57" s="50"/>
      <c r="TA57" s="50"/>
      <c r="TB57" s="50"/>
      <c r="TC57" s="50"/>
      <c r="TD57" s="50"/>
      <c r="TE57" s="50"/>
      <c r="TF57" s="50"/>
      <c r="TG57" s="50"/>
      <c r="TH57" s="50"/>
      <c r="TI57" s="50"/>
      <c r="TJ57" s="50"/>
      <c r="TK57" s="50"/>
      <c r="TL57" s="50"/>
      <c r="TM57" s="50"/>
      <c r="TN57" s="50"/>
      <c r="TO57" s="50"/>
      <c r="TP57" s="50"/>
      <c r="TQ57" s="50"/>
      <c r="TR57" s="50"/>
      <c r="TS57" s="50"/>
      <c r="TT57" s="50"/>
      <c r="TU57" s="50"/>
      <c r="TV57" s="50"/>
      <c r="TW57" s="50"/>
      <c r="TX57" s="50"/>
      <c r="TY57" s="50"/>
      <c r="TZ57" s="50"/>
      <c r="UA57" s="50"/>
      <c r="UB57" s="50"/>
      <c r="UC57" s="50"/>
      <c r="UD57" s="50"/>
      <c r="UE57" s="50"/>
      <c r="UF57" s="50"/>
      <c r="UG57" s="50"/>
      <c r="UH57" s="50"/>
      <c r="UI57" s="50"/>
      <c r="UJ57" s="50"/>
      <c r="UK57" s="50"/>
      <c r="UL57" s="50"/>
      <c r="UM57" s="50"/>
      <c r="UN57" s="50"/>
      <c r="UO57" s="50"/>
      <c r="UP57" s="50"/>
      <c r="UQ57" s="50"/>
      <c r="UR57" s="50"/>
      <c r="US57" s="50"/>
      <c r="UT57" s="50"/>
      <c r="UU57" s="50"/>
      <c r="UV57" s="50"/>
      <c r="UW57" s="50"/>
      <c r="UX57" s="50"/>
      <c r="UY57" s="50"/>
      <c r="UZ57" s="50"/>
      <c r="VA57" s="50"/>
      <c r="VB57" s="50"/>
      <c r="VC57" s="50"/>
      <c r="VD57" s="50"/>
      <c r="VE57" s="50"/>
      <c r="VF57" s="50"/>
      <c r="VG57" s="50"/>
      <c r="VH57" s="50"/>
      <c r="VI57" s="50"/>
      <c r="VJ57" s="50"/>
      <c r="VK57" s="50"/>
      <c r="VL57" s="50"/>
      <c r="VM57" s="50"/>
      <c r="VN57" s="50"/>
      <c r="VO57" s="50"/>
      <c r="VP57" s="50"/>
      <c r="VQ57" s="50"/>
      <c r="VR57" s="50"/>
      <c r="VS57" s="50"/>
      <c r="VT57" s="50"/>
      <c r="VU57" s="50"/>
      <c r="VV57" s="50"/>
      <c r="VW57" s="50"/>
      <c r="VX57" s="50"/>
      <c r="VY57" s="50"/>
      <c r="VZ57" s="50"/>
      <c r="WA57" s="50"/>
      <c r="WB57" s="50"/>
      <c r="WC57" s="50"/>
      <c r="WD57" s="50"/>
      <c r="WE57" s="50"/>
      <c r="WF57" s="50"/>
      <c r="WG57" s="50"/>
      <c r="WH57" s="50"/>
      <c r="WI57" s="50"/>
      <c r="WJ57" s="50"/>
      <c r="WK57" s="50"/>
      <c r="WL57" s="50"/>
      <c r="WM57" s="50"/>
      <c r="WN57" s="50"/>
      <c r="WO57" s="50"/>
      <c r="WP57" s="50"/>
      <c r="WQ57" s="50"/>
      <c r="WR57" s="50"/>
      <c r="WS57" s="50"/>
      <c r="WT57" s="50"/>
      <c r="WU57" s="50"/>
      <c r="WV57" s="50"/>
      <c r="WW57" s="50"/>
      <c r="WX57" s="50"/>
      <c r="WY57" s="50"/>
      <c r="WZ57" s="50"/>
      <c r="XA57" s="50"/>
      <c r="XB57" s="50"/>
      <c r="XC57" s="50"/>
      <c r="XD57" s="50"/>
      <c r="XE57" s="50"/>
      <c r="XF57" s="50"/>
      <c r="XG57" s="50"/>
      <c r="XH57" s="50"/>
      <c r="XI57" s="50"/>
      <c r="XJ57" s="50"/>
      <c r="XK57" s="50"/>
      <c r="XL57" s="50"/>
      <c r="XM57" s="50"/>
      <c r="XN57" s="50"/>
      <c r="XO57" s="50"/>
      <c r="XP57" s="50"/>
      <c r="XQ57" s="50"/>
      <c r="XR57" s="50"/>
      <c r="XS57" s="50"/>
      <c r="XT57" s="50"/>
      <c r="XU57" s="50"/>
      <c r="XV57" s="50"/>
      <c r="XW57" s="50"/>
      <c r="XX57" s="50"/>
      <c r="XY57" s="50"/>
      <c r="XZ57" s="50"/>
      <c r="YA57" s="50"/>
      <c r="YB57" s="50"/>
      <c r="YC57" s="50"/>
      <c r="YD57" s="50"/>
      <c r="YE57" s="50"/>
      <c r="YF57" s="50"/>
      <c r="YG57" s="50"/>
      <c r="YH57" s="50"/>
      <c r="YI57" s="50"/>
      <c r="YJ57" s="50"/>
      <c r="YK57" s="50"/>
      <c r="YL57" s="50"/>
      <c r="YM57" s="50"/>
      <c r="YN57" s="50"/>
      <c r="YO57" s="50"/>
      <c r="YP57" s="50"/>
      <c r="YQ57" s="50"/>
      <c r="YR57" s="50"/>
      <c r="YS57" s="50"/>
      <c r="YT57" s="50"/>
      <c r="YU57" s="50"/>
      <c r="YV57" s="50"/>
      <c r="YW57" s="50"/>
      <c r="YX57" s="50"/>
      <c r="YY57" s="50"/>
      <c r="YZ57" s="50"/>
      <c r="ZA57" s="50"/>
      <c r="ZB57" s="50"/>
      <c r="ZC57" s="50"/>
      <c r="ZD57" s="50"/>
      <c r="ZE57" s="50"/>
      <c r="ZF57" s="50"/>
      <c r="ZG57" s="50"/>
      <c r="ZH57" s="50"/>
      <c r="ZI57" s="50"/>
      <c r="ZJ57" s="50"/>
      <c r="ZK57" s="50"/>
      <c r="ZL57" s="50"/>
      <c r="ZM57" s="50"/>
      <c r="ZN57" s="50"/>
      <c r="ZO57" s="50"/>
      <c r="ZP57" s="50"/>
      <c r="ZQ57" s="50"/>
      <c r="ZR57" s="50"/>
      <c r="ZS57" s="50"/>
      <c r="ZT57" s="50"/>
      <c r="ZU57" s="50"/>
      <c r="ZV57" s="50"/>
      <c r="ZW57" s="50"/>
      <c r="ZX57" s="50"/>
      <c r="ZY57" s="50"/>
      <c r="ZZ57" s="50"/>
      <c r="AAA57" s="50"/>
      <c r="AAB57" s="50"/>
      <c r="AAC57" s="50"/>
      <c r="AAD57" s="50"/>
      <c r="AAE57" s="50"/>
      <c r="AAF57" s="50"/>
      <c r="AAG57" s="50"/>
      <c r="AAH57" s="50"/>
      <c r="AAI57" s="50"/>
      <c r="AAJ57" s="50"/>
      <c r="AAK57" s="50"/>
      <c r="AAL57" s="50"/>
      <c r="AAM57" s="50"/>
      <c r="AAN57" s="50"/>
      <c r="AAO57" s="50"/>
      <c r="AAP57" s="50"/>
      <c r="AAQ57" s="50"/>
      <c r="AAR57" s="50"/>
      <c r="AAS57" s="50"/>
      <c r="AAT57" s="50"/>
      <c r="AAU57" s="50"/>
      <c r="AAV57" s="50"/>
      <c r="AAW57" s="50"/>
      <c r="AAX57" s="50"/>
      <c r="AAY57" s="50"/>
      <c r="AAZ57" s="50"/>
      <c r="ABA57" s="50"/>
      <c r="ABB57" s="50"/>
      <c r="ABC57" s="50"/>
      <c r="ABD57" s="50"/>
      <c r="ABE57" s="50"/>
      <c r="ABF57" s="50"/>
      <c r="ABG57" s="50"/>
      <c r="ABH57" s="50"/>
      <c r="ABI57" s="50"/>
      <c r="ABJ57" s="50"/>
    </row>
    <row r="58" spans="1:738" ht="34.799999999999997" x14ac:dyDescent="0.3">
      <c r="A58" s="106" t="s">
        <v>177</v>
      </c>
      <c r="B58" s="33" t="s">
        <v>295</v>
      </c>
      <c r="C58" s="21" t="s">
        <v>73</v>
      </c>
      <c r="D58" s="61" t="s">
        <v>0</v>
      </c>
      <c r="E58" s="78">
        <v>320</v>
      </c>
      <c r="I58" s="16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</row>
    <row r="59" spans="1:738" ht="105" x14ac:dyDescent="0.3">
      <c r="A59" s="106">
        <v>50</v>
      </c>
      <c r="B59" s="33" t="s">
        <v>297</v>
      </c>
      <c r="C59" s="62" t="s">
        <v>110</v>
      </c>
      <c r="D59" s="61" t="s">
        <v>109</v>
      </c>
      <c r="E59" s="72" t="str">
        <f>"- 7 500 voz/24hod. (r. 2034), čo je -59% oproti stavu bez projektu"</f>
        <v>- 7 500 voz/24hod. (r. 2034), čo je -59% oproti stavu bez projektu</v>
      </c>
      <c r="I59" s="16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</row>
    <row r="60" spans="1:738" ht="41.4" x14ac:dyDescent="0.3">
      <c r="A60" s="106" t="s">
        <v>178</v>
      </c>
      <c r="B60" s="33" t="s">
        <v>415</v>
      </c>
      <c r="C60" s="21" t="s">
        <v>298</v>
      </c>
      <c r="D60" s="61" t="s">
        <v>416</v>
      </c>
      <c r="E60" s="78" t="s">
        <v>395</v>
      </c>
      <c r="I60" s="16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</row>
    <row r="61" spans="1:738" ht="52.2" x14ac:dyDescent="0.3">
      <c r="A61" s="106" t="s">
        <v>179</v>
      </c>
      <c r="B61" s="33" t="s">
        <v>331</v>
      </c>
      <c r="C61" s="21" t="s">
        <v>299</v>
      </c>
      <c r="D61" s="61" t="s">
        <v>416</v>
      </c>
      <c r="E61" s="78" t="s">
        <v>396</v>
      </c>
      <c r="I61" s="16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</row>
    <row r="62" spans="1:738" ht="34.799999999999997" x14ac:dyDescent="0.3">
      <c r="A62" s="106" t="s">
        <v>180</v>
      </c>
      <c r="B62" s="33" t="s">
        <v>417</v>
      </c>
      <c r="C62" s="21" t="s">
        <v>300</v>
      </c>
      <c r="D62" s="61" t="s">
        <v>49</v>
      </c>
      <c r="E62" s="84">
        <v>91939335.24809809</v>
      </c>
      <c r="I62" s="16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</row>
    <row r="63" spans="1:738" ht="110.4" x14ac:dyDescent="0.3">
      <c r="A63" s="106" t="s">
        <v>181</v>
      </c>
      <c r="B63" s="33" t="s">
        <v>111</v>
      </c>
      <c r="C63" s="21" t="s">
        <v>302</v>
      </c>
      <c r="D63" s="32" t="s">
        <v>112</v>
      </c>
      <c r="E63" s="72" t="s">
        <v>393</v>
      </c>
      <c r="I63" s="16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38" ht="55.2" x14ac:dyDescent="0.3">
      <c r="A64" s="106" t="s">
        <v>182</v>
      </c>
      <c r="B64" s="33" t="s">
        <v>115</v>
      </c>
      <c r="C64" s="110" t="s">
        <v>301</v>
      </c>
      <c r="D64" s="32" t="s">
        <v>112</v>
      </c>
      <c r="E64" s="72" t="s">
        <v>394</v>
      </c>
      <c r="I64" s="16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</row>
    <row r="65" spans="1:738" ht="55.2" x14ac:dyDescent="0.3">
      <c r="A65" s="106" t="s">
        <v>183</v>
      </c>
      <c r="B65" s="33" t="s">
        <v>116</v>
      </c>
      <c r="C65" s="111" t="s">
        <v>301</v>
      </c>
      <c r="D65" s="32" t="s">
        <v>112</v>
      </c>
      <c r="E65" s="78" t="s">
        <v>362</v>
      </c>
      <c r="I65" s="16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</row>
    <row r="66" spans="1:738" ht="41.4" x14ac:dyDescent="0.3">
      <c r="A66" s="106" t="s">
        <v>184</v>
      </c>
      <c r="B66" s="33" t="s">
        <v>332</v>
      </c>
      <c r="C66" s="21" t="s">
        <v>303</v>
      </c>
      <c r="D66" s="32" t="s">
        <v>329</v>
      </c>
      <c r="E66" s="78" t="s">
        <v>363</v>
      </c>
      <c r="I66" s="16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38" ht="34.799999999999997" x14ac:dyDescent="0.3">
      <c r="A67" s="106" t="s">
        <v>185</v>
      </c>
      <c r="B67" s="33" t="s">
        <v>113</v>
      </c>
      <c r="C67" s="110" t="s">
        <v>304</v>
      </c>
      <c r="D67" s="32" t="s">
        <v>329</v>
      </c>
      <c r="E67" s="78" t="s">
        <v>363</v>
      </c>
      <c r="I67" s="16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</row>
    <row r="68" spans="1:738" ht="34.799999999999997" x14ac:dyDescent="0.3">
      <c r="A68" s="106" t="s">
        <v>186</v>
      </c>
      <c r="B68" s="33" t="s">
        <v>114</v>
      </c>
      <c r="C68" s="111" t="s">
        <v>304</v>
      </c>
      <c r="D68" s="32" t="s">
        <v>329</v>
      </c>
      <c r="E68" s="78" t="s">
        <v>363</v>
      </c>
      <c r="I68" s="16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</row>
    <row r="69" spans="1:738" s="10" customFormat="1" ht="45" x14ac:dyDescent="0.25">
      <c r="A69" s="106">
        <v>60</v>
      </c>
      <c r="B69" s="33" t="s">
        <v>305</v>
      </c>
      <c r="C69" s="62" t="s">
        <v>306</v>
      </c>
      <c r="D69" s="21" t="s">
        <v>90</v>
      </c>
      <c r="E69" s="78" t="s">
        <v>363</v>
      </c>
      <c r="I69" s="16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38" s="10" customFormat="1" ht="34.799999999999997" x14ac:dyDescent="0.25">
      <c r="A70" s="106">
        <v>61</v>
      </c>
      <c r="B70" s="33" t="s">
        <v>333</v>
      </c>
      <c r="C70" s="62" t="s">
        <v>307</v>
      </c>
      <c r="D70" s="32" t="s">
        <v>89</v>
      </c>
      <c r="E70" s="78" t="s">
        <v>363</v>
      </c>
      <c r="I70" s="16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</row>
    <row r="71" spans="1:738" s="13" customFormat="1" ht="60.6" thickBot="1" x14ac:dyDescent="0.3">
      <c r="A71" s="106" t="s">
        <v>187</v>
      </c>
      <c r="B71" s="33" t="s">
        <v>308</v>
      </c>
      <c r="C71" s="62" t="s">
        <v>309</v>
      </c>
      <c r="D71" s="61"/>
      <c r="E71" s="78" t="s">
        <v>363</v>
      </c>
      <c r="F71" s="10"/>
      <c r="G71" s="10"/>
      <c r="H71" s="10"/>
      <c r="I71" s="16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10"/>
      <c r="TU71" s="10"/>
      <c r="TV71" s="1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10"/>
      <c r="UJ71" s="10"/>
      <c r="UK71" s="10"/>
      <c r="UL71" s="10"/>
      <c r="UM71" s="10"/>
      <c r="UN71" s="10"/>
      <c r="UO71" s="10"/>
      <c r="UP71" s="10"/>
      <c r="UQ71" s="10"/>
      <c r="UR71" s="1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  <c r="XK71" s="10"/>
      <c r="XL71" s="10"/>
      <c r="XM71" s="10"/>
      <c r="XN71" s="10"/>
      <c r="XO71" s="10"/>
      <c r="XP71" s="10"/>
      <c r="XQ71" s="10"/>
      <c r="XR71" s="10"/>
      <c r="XS71" s="10"/>
      <c r="XT71" s="10"/>
      <c r="XU71" s="10"/>
      <c r="XV71" s="10"/>
      <c r="XW71" s="10"/>
      <c r="XX71" s="10"/>
      <c r="XY71" s="10"/>
      <c r="XZ71" s="10"/>
      <c r="YA71" s="10"/>
      <c r="YB71" s="10"/>
      <c r="YC71" s="10"/>
      <c r="YD71" s="10"/>
      <c r="YE71" s="10"/>
      <c r="YF71" s="10"/>
      <c r="YG71" s="10"/>
      <c r="YH71" s="10"/>
      <c r="YI71" s="10"/>
      <c r="YJ71" s="10"/>
      <c r="YK71" s="10"/>
      <c r="YL71" s="10"/>
      <c r="YM71" s="10"/>
      <c r="YN71" s="10"/>
      <c r="YO71" s="10"/>
      <c r="YP71" s="10"/>
      <c r="YQ71" s="10"/>
      <c r="YR71" s="10"/>
      <c r="YS71" s="10"/>
      <c r="YT71" s="10"/>
      <c r="YU71" s="10"/>
      <c r="YV71" s="10"/>
      <c r="YW71" s="10"/>
      <c r="YX71" s="10"/>
      <c r="YY71" s="10"/>
      <c r="YZ71" s="10"/>
      <c r="ZA71" s="10"/>
      <c r="ZB71" s="10"/>
      <c r="ZC71" s="10"/>
      <c r="ZD71" s="10"/>
      <c r="ZE71" s="10"/>
      <c r="ZF71" s="10"/>
      <c r="ZG71" s="10"/>
      <c r="ZH71" s="10"/>
      <c r="ZI71" s="10"/>
      <c r="ZJ71" s="10"/>
      <c r="ZK71" s="10"/>
      <c r="ZL71" s="10"/>
      <c r="ZM71" s="10"/>
      <c r="ZN71" s="10"/>
      <c r="ZO71" s="10"/>
      <c r="ZP71" s="10"/>
      <c r="ZQ71" s="10"/>
      <c r="ZR71" s="10"/>
      <c r="ZS71" s="10"/>
      <c r="ZT71" s="10"/>
      <c r="ZU71" s="10"/>
      <c r="ZV71" s="10"/>
      <c r="ZW71" s="10"/>
      <c r="ZX71" s="10"/>
      <c r="ZY71" s="10"/>
      <c r="ZZ71" s="10"/>
      <c r="AAA71" s="10"/>
      <c r="AAB71" s="10"/>
      <c r="AAC71" s="10"/>
      <c r="AAD71" s="10"/>
      <c r="AAE71" s="10"/>
      <c r="AAF71" s="10"/>
      <c r="AAG71" s="10"/>
      <c r="AAH71" s="10"/>
      <c r="AAI71" s="10"/>
      <c r="AAJ71" s="10"/>
      <c r="AAK71" s="10"/>
      <c r="AAL71" s="10"/>
      <c r="AAM71" s="10"/>
      <c r="AAN71" s="10"/>
      <c r="AAO71" s="10"/>
      <c r="AAP71" s="10"/>
      <c r="AAQ71" s="10"/>
      <c r="AAR71" s="10"/>
      <c r="AAS71" s="10"/>
      <c r="AAT71" s="10"/>
      <c r="AAU71" s="10"/>
      <c r="AAV71" s="10"/>
      <c r="AAW71" s="10"/>
      <c r="AAX71" s="10"/>
      <c r="AAY71" s="10"/>
      <c r="AAZ71" s="10"/>
      <c r="ABA71" s="10"/>
      <c r="ABB71" s="10"/>
      <c r="ABC71" s="10"/>
      <c r="ABD71" s="10"/>
      <c r="ABE71" s="10"/>
      <c r="ABF71" s="10"/>
      <c r="ABG71" s="10"/>
      <c r="ABH71" s="10"/>
      <c r="ABI71" s="10"/>
      <c r="ABJ71" s="10"/>
    </row>
    <row r="72" spans="1:738" s="10" customFormat="1" ht="60" x14ac:dyDescent="0.25">
      <c r="A72" s="106" t="s">
        <v>188</v>
      </c>
      <c r="B72" s="33" t="s">
        <v>334</v>
      </c>
      <c r="C72" s="62" t="s">
        <v>310</v>
      </c>
      <c r="D72" s="32"/>
      <c r="E72" s="78" t="s">
        <v>363</v>
      </c>
      <c r="I72" s="16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38" s="10" customFormat="1" ht="105" x14ac:dyDescent="0.25">
      <c r="A73" s="106" t="s">
        <v>189</v>
      </c>
      <c r="B73" s="33" t="s">
        <v>335</v>
      </c>
      <c r="C73" s="112" t="s">
        <v>311</v>
      </c>
      <c r="D73" s="61" t="s">
        <v>91</v>
      </c>
      <c r="E73" s="78" t="s">
        <v>363</v>
      </c>
      <c r="I73" s="16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</row>
    <row r="74" spans="1:738" s="10" customFormat="1" ht="34.799999999999997" x14ac:dyDescent="0.25">
      <c r="A74" s="106" t="s">
        <v>190</v>
      </c>
      <c r="B74" s="33" t="s">
        <v>336</v>
      </c>
      <c r="C74" s="33" t="s">
        <v>418</v>
      </c>
      <c r="D74" s="61" t="s">
        <v>2</v>
      </c>
      <c r="E74" s="78" t="s">
        <v>363</v>
      </c>
      <c r="I74" s="16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</row>
    <row r="75" spans="1:738" s="10" customFormat="1" ht="60" x14ac:dyDescent="0.25">
      <c r="A75" s="106" t="s">
        <v>191</v>
      </c>
      <c r="B75" s="33" t="s">
        <v>337</v>
      </c>
      <c r="C75" s="62" t="s">
        <v>312</v>
      </c>
      <c r="D75" s="61" t="s">
        <v>2</v>
      </c>
      <c r="E75" s="78" t="s">
        <v>363</v>
      </c>
      <c r="I75" s="16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</row>
    <row r="76" spans="1:738" s="10" customFormat="1" ht="34.799999999999997" x14ac:dyDescent="0.25">
      <c r="A76" s="106" t="s">
        <v>192</v>
      </c>
      <c r="B76" s="33" t="s">
        <v>88</v>
      </c>
      <c r="C76" s="62" t="s">
        <v>313</v>
      </c>
      <c r="D76" s="61" t="s">
        <v>2</v>
      </c>
      <c r="E76" s="78" t="s">
        <v>363</v>
      </c>
      <c r="I76" s="16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</row>
    <row r="77" spans="1:738" s="10" customFormat="1" ht="52.2" x14ac:dyDescent="0.25">
      <c r="A77" s="106" t="s">
        <v>193</v>
      </c>
      <c r="B77" s="33" t="s">
        <v>339</v>
      </c>
      <c r="C77" s="62"/>
      <c r="D77" s="32" t="s">
        <v>338</v>
      </c>
      <c r="E77" s="78" t="s">
        <v>363</v>
      </c>
      <c r="I77" s="16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</row>
    <row r="78" spans="1:738" s="54" customFormat="1" ht="22.8" x14ac:dyDescent="0.25">
      <c r="A78" s="108" t="s">
        <v>118</v>
      </c>
      <c r="B78" s="33"/>
      <c r="C78" s="109"/>
      <c r="D78" s="32"/>
      <c r="E78" s="79"/>
      <c r="F78" s="50"/>
      <c r="G78" s="50"/>
      <c r="H78" s="50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  <c r="IV78" s="50"/>
      <c r="IW78" s="50"/>
      <c r="IX78" s="50"/>
      <c r="IY78" s="50"/>
      <c r="IZ78" s="50"/>
      <c r="JA78" s="50"/>
      <c r="JB78" s="50"/>
      <c r="JC78" s="50"/>
      <c r="JD78" s="50"/>
      <c r="JE78" s="50"/>
      <c r="JF78" s="50"/>
      <c r="JG78" s="50"/>
      <c r="JH78" s="50"/>
      <c r="JI78" s="50"/>
      <c r="JJ78" s="50"/>
      <c r="JK78" s="50"/>
      <c r="JL78" s="50"/>
      <c r="JM78" s="50"/>
      <c r="JN78" s="50"/>
      <c r="JO78" s="50"/>
      <c r="JP78" s="50"/>
      <c r="JQ78" s="50"/>
      <c r="JR78" s="50"/>
      <c r="JS78" s="50"/>
      <c r="JT78" s="50"/>
      <c r="JU78" s="50"/>
      <c r="JV78" s="50"/>
      <c r="JW78" s="50"/>
      <c r="JX78" s="50"/>
      <c r="JY78" s="50"/>
      <c r="JZ78" s="50"/>
      <c r="KA78" s="50"/>
      <c r="KB78" s="50"/>
      <c r="KC78" s="50"/>
      <c r="KD78" s="50"/>
      <c r="KE78" s="50"/>
      <c r="KF78" s="50"/>
      <c r="KG78" s="50"/>
      <c r="KH78" s="50"/>
      <c r="KI78" s="50"/>
      <c r="KJ78" s="50"/>
      <c r="KK78" s="50"/>
      <c r="KL78" s="50"/>
      <c r="KM78" s="50"/>
      <c r="KN78" s="50"/>
      <c r="KO78" s="50"/>
      <c r="KP78" s="50"/>
      <c r="KQ78" s="50"/>
      <c r="KR78" s="50"/>
      <c r="KS78" s="50"/>
      <c r="KT78" s="50"/>
      <c r="KU78" s="50"/>
      <c r="KV78" s="50"/>
      <c r="KW78" s="50"/>
      <c r="KX78" s="50"/>
      <c r="KY78" s="50"/>
      <c r="KZ78" s="50"/>
      <c r="LA78" s="50"/>
      <c r="LB78" s="50"/>
      <c r="LC78" s="50"/>
      <c r="LD78" s="50"/>
      <c r="LE78" s="50"/>
      <c r="LF78" s="50"/>
      <c r="LG78" s="50"/>
      <c r="LH78" s="50"/>
      <c r="LI78" s="50"/>
      <c r="LJ78" s="50"/>
      <c r="LK78" s="50"/>
      <c r="LL78" s="50"/>
      <c r="LM78" s="50"/>
      <c r="LN78" s="50"/>
      <c r="LO78" s="50"/>
      <c r="LP78" s="50"/>
      <c r="LQ78" s="50"/>
      <c r="LR78" s="50"/>
      <c r="LS78" s="50"/>
      <c r="LT78" s="50"/>
      <c r="LU78" s="50"/>
      <c r="LV78" s="50"/>
      <c r="LW78" s="50"/>
      <c r="LX78" s="50"/>
      <c r="LY78" s="50"/>
      <c r="LZ78" s="50"/>
      <c r="MA78" s="50"/>
      <c r="MB78" s="50"/>
      <c r="MC78" s="50"/>
      <c r="MD78" s="50"/>
      <c r="ME78" s="50"/>
      <c r="MF78" s="50"/>
      <c r="MG78" s="50"/>
      <c r="MH78" s="50"/>
      <c r="MI78" s="50"/>
      <c r="MJ78" s="50"/>
      <c r="MK78" s="50"/>
      <c r="ML78" s="50"/>
      <c r="MM78" s="50"/>
      <c r="MN78" s="50"/>
      <c r="MO78" s="50"/>
      <c r="MP78" s="50"/>
      <c r="MQ78" s="50"/>
      <c r="MR78" s="50"/>
      <c r="MS78" s="50"/>
      <c r="MT78" s="50"/>
      <c r="MU78" s="50"/>
      <c r="MV78" s="50"/>
      <c r="MW78" s="50"/>
      <c r="MX78" s="50"/>
      <c r="MY78" s="50"/>
      <c r="MZ78" s="50"/>
      <c r="NA78" s="50"/>
      <c r="NB78" s="50"/>
      <c r="NC78" s="50"/>
      <c r="ND78" s="50"/>
      <c r="NE78" s="50"/>
      <c r="NF78" s="50"/>
      <c r="NG78" s="50"/>
      <c r="NH78" s="50"/>
      <c r="NI78" s="50"/>
      <c r="NJ78" s="50"/>
      <c r="NK78" s="50"/>
      <c r="NL78" s="50"/>
      <c r="NM78" s="50"/>
      <c r="NN78" s="50"/>
      <c r="NO78" s="50"/>
      <c r="NP78" s="50"/>
      <c r="NQ78" s="50"/>
      <c r="NR78" s="50"/>
      <c r="NS78" s="50"/>
      <c r="NT78" s="50"/>
      <c r="NU78" s="50"/>
      <c r="NV78" s="50"/>
      <c r="NW78" s="50"/>
      <c r="NX78" s="50"/>
      <c r="NY78" s="50"/>
      <c r="NZ78" s="50"/>
      <c r="OA78" s="50"/>
      <c r="OB78" s="50"/>
      <c r="OC78" s="50"/>
      <c r="OD78" s="50"/>
      <c r="OE78" s="50"/>
      <c r="OF78" s="50"/>
      <c r="OG78" s="50"/>
      <c r="OH78" s="50"/>
      <c r="OI78" s="50"/>
      <c r="OJ78" s="50"/>
      <c r="OK78" s="50"/>
      <c r="OL78" s="50"/>
      <c r="OM78" s="50"/>
      <c r="ON78" s="50"/>
      <c r="OO78" s="50"/>
      <c r="OP78" s="50"/>
      <c r="OQ78" s="50"/>
      <c r="OR78" s="50"/>
      <c r="OS78" s="50"/>
      <c r="OT78" s="50"/>
      <c r="OU78" s="50"/>
      <c r="OV78" s="50"/>
      <c r="OW78" s="50"/>
      <c r="OX78" s="50"/>
      <c r="OY78" s="50"/>
      <c r="OZ78" s="50"/>
      <c r="PA78" s="50"/>
      <c r="PB78" s="50"/>
      <c r="PC78" s="50"/>
      <c r="PD78" s="50"/>
      <c r="PE78" s="50"/>
      <c r="PF78" s="50"/>
      <c r="PG78" s="50"/>
      <c r="PH78" s="50"/>
      <c r="PI78" s="50"/>
      <c r="PJ78" s="50"/>
      <c r="PK78" s="50"/>
      <c r="PL78" s="50"/>
      <c r="PM78" s="50"/>
      <c r="PN78" s="50"/>
      <c r="PO78" s="50"/>
      <c r="PP78" s="50"/>
      <c r="PQ78" s="50"/>
      <c r="PR78" s="50"/>
      <c r="PS78" s="50"/>
      <c r="PT78" s="50"/>
      <c r="PU78" s="50"/>
      <c r="PV78" s="50"/>
      <c r="PW78" s="50"/>
      <c r="PX78" s="50"/>
      <c r="PY78" s="50"/>
      <c r="PZ78" s="50"/>
      <c r="QA78" s="50"/>
      <c r="QB78" s="50"/>
      <c r="QC78" s="50"/>
      <c r="QD78" s="50"/>
      <c r="QE78" s="50"/>
      <c r="QF78" s="50"/>
      <c r="QG78" s="50"/>
      <c r="QH78" s="50"/>
      <c r="QI78" s="50"/>
      <c r="QJ78" s="50"/>
      <c r="QK78" s="50"/>
      <c r="QL78" s="50"/>
      <c r="QM78" s="50"/>
      <c r="QN78" s="50"/>
      <c r="QO78" s="50"/>
      <c r="QP78" s="50"/>
      <c r="QQ78" s="50"/>
      <c r="QR78" s="50"/>
      <c r="QS78" s="50"/>
      <c r="QT78" s="50"/>
      <c r="QU78" s="50"/>
      <c r="QV78" s="50"/>
      <c r="QW78" s="50"/>
      <c r="QX78" s="50"/>
      <c r="QY78" s="50"/>
      <c r="QZ78" s="50"/>
      <c r="RA78" s="50"/>
      <c r="RB78" s="50"/>
      <c r="RC78" s="50"/>
      <c r="RD78" s="50"/>
      <c r="RE78" s="50"/>
      <c r="RF78" s="50"/>
      <c r="RG78" s="50"/>
      <c r="RH78" s="50"/>
      <c r="RI78" s="50"/>
      <c r="RJ78" s="50"/>
      <c r="RK78" s="50"/>
      <c r="RL78" s="50"/>
      <c r="RM78" s="50"/>
      <c r="RN78" s="50"/>
      <c r="RO78" s="50"/>
      <c r="RP78" s="50"/>
      <c r="RQ78" s="50"/>
      <c r="RR78" s="50"/>
      <c r="RS78" s="50"/>
      <c r="RT78" s="50"/>
      <c r="RU78" s="50"/>
      <c r="RV78" s="50"/>
      <c r="RW78" s="50"/>
      <c r="RX78" s="50"/>
      <c r="RY78" s="50"/>
      <c r="RZ78" s="50"/>
      <c r="SA78" s="50"/>
      <c r="SB78" s="50"/>
      <c r="SC78" s="50"/>
      <c r="SD78" s="50"/>
      <c r="SE78" s="50"/>
      <c r="SF78" s="50"/>
      <c r="SG78" s="50"/>
      <c r="SH78" s="50"/>
      <c r="SI78" s="50"/>
      <c r="SJ78" s="50"/>
      <c r="SK78" s="50"/>
      <c r="SL78" s="50"/>
      <c r="SM78" s="50"/>
      <c r="SN78" s="50"/>
      <c r="SO78" s="50"/>
      <c r="SP78" s="50"/>
      <c r="SQ78" s="50"/>
      <c r="SR78" s="50"/>
      <c r="SS78" s="50"/>
      <c r="ST78" s="50"/>
      <c r="SU78" s="50"/>
      <c r="SV78" s="50"/>
      <c r="SW78" s="50"/>
      <c r="SX78" s="50"/>
      <c r="SY78" s="50"/>
      <c r="SZ78" s="50"/>
      <c r="TA78" s="50"/>
      <c r="TB78" s="50"/>
      <c r="TC78" s="50"/>
      <c r="TD78" s="50"/>
      <c r="TE78" s="50"/>
      <c r="TF78" s="50"/>
      <c r="TG78" s="50"/>
      <c r="TH78" s="50"/>
      <c r="TI78" s="50"/>
      <c r="TJ78" s="50"/>
      <c r="TK78" s="50"/>
      <c r="TL78" s="50"/>
      <c r="TM78" s="50"/>
      <c r="TN78" s="50"/>
      <c r="TO78" s="50"/>
      <c r="TP78" s="50"/>
      <c r="TQ78" s="50"/>
      <c r="TR78" s="50"/>
      <c r="TS78" s="50"/>
      <c r="TT78" s="50"/>
      <c r="TU78" s="50"/>
      <c r="TV78" s="50"/>
      <c r="TW78" s="50"/>
      <c r="TX78" s="50"/>
      <c r="TY78" s="50"/>
      <c r="TZ78" s="50"/>
      <c r="UA78" s="50"/>
      <c r="UB78" s="50"/>
      <c r="UC78" s="50"/>
      <c r="UD78" s="50"/>
      <c r="UE78" s="50"/>
      <c r="UF78" s="50"/>
      <c r="UG78" s="50"/>
      <c r="UH78" s="50"/>
      <c r="UI78" s="50"/>
      <c r="UJ78" s="50"/>
      <c r="UK78" s="50"/>
      <c r="UL78" s="50"/>
      <c r="UM78" s="50"/>
      <c r="UN78" s="50"/>
      <c r="UO78" s="50"/>
      <c r="UP78" s="50"/>
      <c r="UQ78" s="50"/>
      <c r="UR78" s="50"/>
      <c r="US78" s="50"/>
      <c r="UT78" s="50"/>
      <c r="UU78" s="50"/>
      <c r="UV78" s="50"/>
      <c r="UW78" s="50"/>
      <c r="UX78" s="50"/>
      <c r="UY78" s="50"/>
      <c r="UZ78" s="50"/>
      <c r="VA78" s="50"/>
      <c r="VB78" s="50"/>
      <c r="VC78" s="50"/>
      <c r="VD78" s="50"/>
      <c r="VE78" s="50"/>
      <c r="VF78" s="50"/>
      <c r="VG78" s="50"/>
      <c r="VH78" s="50"/>
      <c r="VI78" s="50"/>
      <c r="VJ78" s="50"/>
      <c r="VK78" s="50"/>
      <c r="VL78" s="50"/>
      <c r="VM78" s="50"/>
      <c r="VN78" s="50"/>
      <c r="VO78" s="50"/>
      <c r="VP78" s="50"/>
      <c r="VQ78" s="50"/>
      <c r="VR78" s="50"/>
      <c r="VS78" s="50"/>
      <c r="VT78" s="50"/>
      <c r="VU78" s="50"/>
      <c r="VV78" s="50"/>
      <c r="VW78" s="50"/>
      <c r="VX78" s="50"/>
      <c r="VY78" s="50"/>
      <c r="VZ78" s="50"/>
      <c r="WA78" s="50"/>
      <c r="WB78" s="50"/>
      <c r="WC78" s="50"/>
      <c r="WD78" s="50"/>
      <c r="WE78" s="50"/>
      <c r="WF78" s="50"/>
      <c r="WG78" s="50"/>
      <c r="WH78" s="50"/>
      <c r="WI78" s="50"/>
      <c r="WJ78" s="50"/>
      <c r="WK78" s="50"/>
      <c r="WL78" s="50"/>
      <c r="WM78" s="50"/>
      <c r="WN78" s="50"/>
      <c r="WO78" s="50"/>
      <c r="WP78" s="50"/>
      <c r="WQ78" s="50"/>
      <c r="WR78" s="50"/>
      <c r="WS78" s="50"/>
      <c r="WT78" s="50"/>
      <c r="WU78" s="50"/>
      <c r="WV78" s="50"/>
      <c r="WW78" s="50"/>
      <c r="WX78" s="50"/>
      <c r="WY78" s="50"/>
      <c r="WZ78" s="50"/>
      <c r="XA78" s="50"/>
      <c r="XB78" s="50"/>
      <c r="XC78" s="50"/>
      <c r="XD78" s="50"/>
      <c r="XE78" s="50"/>
      <c r="XF78" s="50"/>
      <c r="XG78" s="50"/>
      <c r="XH78" s="50"/>
      <c r="XI78" s="50"/>
      <c r="XJ78" s="50"/>
      <c r="XK78" s="50"/>
      <c r="XL78" s="50"/>
      <c r="XM78" s="50"/>
      <c r="XN78" s="50"/>
      <c r="XO78" s="50"/>
      <c r="XP78" s="50"/>
      <c r="XQ78" s="50"/>
      <c r="XR78" s="50"/>
      <c r="XS78" s="50"/>
      <c r="XT78" s="50"/>
      <c r="XU78" s="50"/>
      <c r="XV78" s="50"/>
      <c r="XW78" s="50"/>
      <c r="XX78" s="50"/>
      <c r="XY78" s="50"/>
      <c r="XZ78" s="50"/>
      <c r="YA78" s="50"/>
      <c r="YB78" s="50"/>
      <c r="YC78" s="50"/>
      <c r="YD78" s="50"/>
      <c r="YE78" s="50"/>
      <c r="YF78" s="50"/>
      <c r="YG78" s="50"/>
      <c r="YH78" s="50"/>
      <c r="YI78" s="50"/>
      <c r="YJ78" s="50"/>
      <c r="YK78" s="50"/>
      <c r="YL78" s="50"/>
      <c r="YM78" s="50"/>
      <c r="YN78" s="50"/>
      <c r="YO78" s="50"/>
      <c r="YP78" s="50"/>
      <c r="YQ78" s="50"/>
      <c r="YR78" s="50"/>
      <c r="YS78" s="50"/>
      <c r="YT78" s="50"/>
      <c r="YU78" s="50"/>
      <c r="YV78" s="50"/>
      <c r="YW78" s="50"/>
      <c r="YX78" s="50"/>
      <c r="YY78" s="50"/>
      <c r="YZ78" s="50"/>
      <c r="ZA78" s="50"/>
      <c r="ZB78" s="50"/>
      <c r="ZC78" s="50"/>
      <c r="ZD78" s="50"/>
      <c r="ZE78" s="50"/>
      <c r="ZF78" s="50"/>
      <c r="ZG78" s="50"/>
      <c r="ZH78" s="50"/>
      <c r="ZI78" s="50"/>
      <c r="ZJ78" s="50"/>
      <c r="ZK78" s="50"/>
      <c r="ZL78" s="50"/>
      <c r="ZM78" s="50"/>
      <c r="ZN78" s="50"/>
      <c r="ZO78" s="50"/>
      <c r="ZP78" s="50"/>
      <c r="ZQ78" s="50"/>
      <c r="ZR78" s="50"/>
      <c r="ZS78" s="50"/>
      <c r="ZT78" s="50"/>
      <c r="ZU78" s="50"/>
      <c r="ZV78" s="50"/>
      <c r="ZW78" s="50"/>
      <c r="ZX78" s="50"/>
      <c r="ZY78" s="50"/>
      <c r="ZZ78" s="50"/>
      <c r="AAA78" s="50"/>
      <c r="AAB78" s="50"/>
      <c r="AAC78" s="50"/>
      <c r="AAD78" s="50"/>
      <c r="AAE78" s="50"/>
      <c r="AAF78" s="50"/>
      <c r="AAG78" s="50"/>
      <c r="AAH78" s="50"/>
      <c r="AAI78" s="50"/>
      <c r="AAJ78" s="50"/>
      <c r="AAK78" s="50"/>
      <c r="AAL78" s="50"/>
      <c r="AAM78" s="50"/>
      <c r="AAN78" s="50"/>
      <c r="AAO78" s="50"/>
      <c r="AAP78" s="50"/>
      <c r="AAQ78" s="50"/>
      <c r="AAR78" s="50"/>
      <c r="AAS78" s="50"/>
      <c r="AAT78" s="50"/>
      <c r="AAU78" s="50"/>
      <c r="AAV78" s="50"/>
      <c r="AAW78" s="50"/>
      <c r="AAX78" s="50"/>
      <c r="AAY78" s="50"/>
      <c r="AAZ78" s="50"/>
      <c r="ABA78" s="50"/>
      <c r="ABB78" s="50"/>
      <c r="ABC78" s="50"/>
      <c r="ABD78" s="50"/>
      <c r="ABE78" s="50"/>
      <c r="ABF78" s="50"/>
      <c r="ABG78" s="50"/>
      <c r="ABH78" s="50"/>
      <c r="ABI78" s="50"/>
      <c r="ABJ78" s="50"/>
    </row>
    <row r="79" spans="1:738" ht="52.2" x14ac:dyDescent="0.3">
      <c r="A79" s="106" t="s">
        <v>194</v>
      </c>
      <c r="B79" s="33" t="s">
        <v>119</v>
      </c>
      <c r="C79" s="109" t="s">
        <v>141</v>
      </c>
      <c r="D79" s="113" t="s">
        <v>49</v>
      </c>
      <c r="E79" s="72" t="s">
        <v>397</v>
      </c>
      <c r="I79" s="16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</row>
    <row r="80" spans="1:738" ht="52.2" x14ac:dyDescent="0.3">
      <c r="A80" s="106" t="s">
        <v>195</v>
      </c>
      <c r="B80" s="33" t="s">
        <v>143</v>
      </c>
      <c r="C80" s="21" t="s">
        <v>117</v>
      </c>
      <c r="D80" s="113" t="s">
        <v>49</v>
      </c>
      <c r="E80" s="80">
        <v>2759230.9399480117</v>
      </c>
      <c r="I80" s="16"/>
      <c r="J80" s="8"/>
      <c r="K80" s="7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</row>
    <row r="81" spans="1:738" ht="110.4" x14ac:dyDescent="0.3">
      <c r="A81" s="106" t="s">
        <v>196</v>
      </c>
      <c r="B81" s="33" t="s">
        <v>142</v>
      </c>
      <c r="C81" s="21" t="s">
        <v>314</v>
      </c>
      <c r="D81" s="61" t="s">
        <v>2</v>
      </c>
      <c r="E81" s="78" t="s">
        <v>391</v>
      </c>
      <c r="I81" s="16"/>
      <c r="J81" s="8"/>
      <c r="K81" s="7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</row>
    <row r="82" spans="1:738" ht="34.799999999999997" x14ac:dyDescent="0.3">
      <c r="A82" s="106" t="s">
        <v>197</v>
      </c>
      <c r="B82" s="33" t="s">
        <v>74</v>
      </c>
      <c r="C82" s="21" t="s">
        <v>141</v>
      </c>
      <c r="D82" s="113" t="s">
        <v>49</v>
      </c>
      <c r="E82" s="80">
        <v>-66933181</v>
      </c>
      <c r="I82" s="16"/>
      <c r="J82" s="8"/>
      <c r="K82" s="7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</row>
    <row r="83" spans="1:738" ht="52.2" x14ac:dyDescent="0.3">
      <c r="A83" s="106" t="s">
        <v>198</v>
      </c>
      <c r="B83" s="33" t="s">
        <v>25</v>
      </c>
      <c r="C83" s="114"/>
      <c r="D83" s="61" t="s">
        <v>44</v>
      </c>
      <c r="E83" s="78">
        <v>100</v>
      </c>
      <c r="I83" s="16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</row>
    <row r="84" spans="1:738" ht="52.2" x14ac:dyDescent="0.3">
      <c r="A84" s="106" t="s">
        <v>199</v>
      </c>
      <c r="B84" s="33" t="s">
        <v>120</v>
      </c>
      <c r="C84" s="114" t="s">
        <v>141</v>
      </c>
      <c r="D84" s="113" t="s">
        <v>49</v>
      </c>
      <c r="E84" s="80">
        <v>70492848</v>
      </c>
      <c r="I84" s="16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</row>
    <row r="85" spans="1:738" ht="41.4" x14ac:dyDescent="0.3">
      <c r="A85" s="106" t="s">
        <v>200</v>
      </c>
      <c r="B85" s="33" t="s">
        <v>121</v>
      </c>
      <c r="C85" s="21" t="s">
        <v>315</v>
      </c>
      <c r="D85" s="61" t="s">
        <v>2</v>
      </c>
      <c r="E85" s="72" t="s">
        <v>392</v>
      </c>
      <c r="I85" s="16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</row>
    <row r="86" spans="1:738" ht="34.799999999999997" x14ac:dyDescent="0.3">
      <c r="A86" s="106" t="s">
        <v>201</v>
      </c>
      <c r="B86" s="33" t="s">
        <v>75</v>
      </c>
      <c r="C86" s="21" t="s">
        <v>141</v>
      </c>
      <c r="D86" s="113" t="s">
        <v>49</v>
      </c>
      <c r="E86" s="80">
        <v>18824619</v>
      </c>
      <c r="I86" s="16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</row>
    <row r="87" spans="1:738" ht="34.799999999999997" x14ac:dyDescent="0.3">
      <c r="A87" s="106" t="s">
        <v>202</v>
      </c>
      <c r="B87" s="33" t="s">
        <v>10</v>
      </c>
      <c r="C87" s="21" t="s">
        <v>141</v>
      </c>
      <c r="D87" s="61" t="s">
        <v>2</v>
      </c>
      <c r="E87" s="78">
        <v>7.07</v>
      </c>
      <c r="I87" s="16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</row>
    <row r="88" spans="1:738" s="12" customFormat="1" ht="34.799999999999997" x14ac:dyDescent="0.25">
      <c r="A88" s="106" t="s">
        <v>203</v>
      </c>
      <c r="B88" s="33" t="s">
        <v>11</v>
      </c>
      <c r="C88" s="21" t="s">
        <v>141</v>
      </c>
      <c r="D88" s="61" t="s">
        <v>12</v>
      </c>
      <c r="E88" s="78">
        <v>1.32</v>
      </c>
      <c r="F88" s="10"/>
      <c r="G88" s="10"/>
      <c r="H88" s="10"/>
      <c r="I88" s="16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  <c r="QV88" s="10"/>
      <c r="QW88" s="10"/>
      <c r="QX88" s="10"/>
      <c r="QY88" s="10"/>
      <c r="QZ88" s="10"/>
      <c r="RA88" s="10"/>
      <c r="RB88" s="10"/>
      <c r="RC88" s="10"/>
      <c r="RD88" s="10"/>
      <c r="RE88" s="10"/>
      <c r="RF88" s="10"/>
      <c r="RG88" s="10"/>
      <c r="RH88" s="10"/>
      <c r="RI88" s="10"/>
      <c r="RJ88" s="10"/>
      <c r="RK88" s="10"/>
      <c r="RL88" s="10"/>
      <c r="RM88" s="10"/>
      <c r="RN88" s="10"/>
      <c r="RO88" s="10"/>
      <c r="RP88" s="10"/>
      <c r="RQ88" s="10"/>
      <c r="RR88" s="10"/>
      <c r="RS88" s="10"/>
      <c r="RT88" s="10"/>
      <c r="RU88" s="10"/>
      <c r="RV88" s="10"/>
      <c r="RW88" s="10"/>
      <c r="RX88" s="10"/>
      <c r="RY88" s="10"/>
      <c r="RZ88" s="10"/>
      <c r="SA88" s="10"/>
      <c r="SB88" s="10"/>
      <c r="SC88" s="10"/>
      <c r="SD88" s="10"/>
      <c r="SE88" s="10"/>
      <c r="SF88" s="10"/>
      <c r="SG88" s="10"/>
      <c r="SH88" s="10"/>
      <c r="SI88" s="10"/>
      <c r="SJ88" s="10"/>
      <c r="SK88" s="10"/>
      <c r="SL88" s="10"/>
      <c r="SM88" s="10"/>
      <c r="SN88" s="10"/>
      <c r="SO88" s="10"/>
      <c r="SP88" s="10"/>
      <c r="SQ88" s="10"/>
      <c r="SR88" s="10"/>
      <c r="SS88" s="10"/>
      <c r="ST88" s="10"/>
      <c r="SU88" s="10"/>
      <c r="SV88" s="10"/>
      <c r="SW88" s="10"/>
      <c r="SX88" s="10"/>
      <c r="SY88" s="10"/>
      <c r="SZ88" s="10"/>
      <c r="TA88" s="10"/>
      <c r="TB88" s="10"/>
      <c r="TC88" s="10"/>
      <c r="TD88" s="10"/>
      <c r="TE88" s="10"/>
      <c r="TF88" s="10"/>
      <c r="TG88" s="10"/>
      <c r="TH88" s="10"/>
      <c r="TI88" s="10"/>
      <c r="TJ88" s="10"/>
      <c r="TK88" s="10"/>
      <c r="TL88" s="10"/>
      <c r="TM88" s="10"/>
      <c r="TN88" s="10"/>
      <c r="TO88" s="10"/>
      <c r="TP88" s="10"/>
      <c r="TQ88" s="10"/>
      <c r="TR88" s="10"/>
      <c r="TS88" s="10"/>
      <c r="TT88" s="10"/>
      <c r="TU88" s="10"/>
      <c r="TV88" s="1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10"/>
      <c r="UJ88" s="10"/>
      <c r="UK88" s="10"/>
      <c r="UL88" s="10"/>
      <c r="UM88" s="10"/>
      <c r="UN88" s="10"/>
      <c r="UO88" s="10"/>
      <c r="UP88" s="10"/>
      <c r="UQ88" s="10"/>
      <c r="UR88" s="1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  <c r="XK88" s="10"/>
      <c r="XL88" s="10"/>
      <c r="XM88" s="10"/>
      <c r="XN88" s="10"/>
      <c r="XO88" s="10"/>
      <c r="XP88" s="10"/>
      <c r="XQ88" s="10"/>
      <c r="XR88" s="10"/>
      <c r="XS88" s="10"/>
      <c r="XT88" s="10"/>
      <c r="XU88" s="10"/>
      <c r="XV88" s="10"/>
      <c r="XW88" s="10"/>
      <c r="XX88" s="10"/>
      <c r="XY88" s="10"/>
      <c r="XZ88" s="10"/>
      <c r="YA88" s="10"/>
      <c r="YB88" s="10"/>
      <c r="YC88" s="10"/>
      <c r="YD88" s="10"/>
      <c r="YE88" s="10"/>
      <c r="YF88" s="10"/>
      <c r="YG88" s="10"/>
      <c r="YH88" s="10"/>
      <c r="YI88" s="10"/>
      <c r="YJ88" s="10"/>
      <c r="YK88" s="10"/>
      <c r="YL88" s="10"/>
      <c r="YM88" s="10"/>
      <c r="YN88" s="10"/>
      <c r="YO88" s="10"/>
      <c r="YP88" s="10"/>
      <c r="YQ88" s="10"/>
      <c r="YR88" s="10"/>
      <c r="YS88" s="10"/>
      <c r="YT88" s="10"/>
      <c r="YU88" s="10"/>
      <c r="YV88" s="10"/>
      <c r="YW88" s="10"/>
      <c r="YX88" s="10"/>
      <c r="YY88" s="10"/>
      <c r="YZ88" s="10"/>
      <c r="ZA88" s="10"/>
      <c r="ZB88" s="10"/>
      <c r="ZC88" s="10"/>
      <c r="ZD88" s="10"/>
      <c r="ZE88" s="10"/>
      <c r="ZF88" s="10"/>
      <c r="ZG88" s="10"/>
      <c r="ZH88" s="10"/>
      <c r="ZI88" s="10"/>
      <c r="ZJ88" s="10"/>
      <c r="ZK88" s="10"/>
      <c r="ZL88" s="10"/>
      <c r="ZM88" s="10"/>
      <c r="ZN88" s="10"/>
      <c r="ZO88" s="10"/>
      <c r="ZP88" s="10"/>
      <c r="ZQ88" s="10"/>
      <c r="ZR88" s="10"/>
      <c r="ZS88" s="10"/>
      <c r="ZT88" s="10"/>
      <c r="ZU88" s="10"/>
      <c r="ZV88" s="10"/>
      <c r="ZW88" s="10"/>
      <c r="ZX88" s="10"/>
      <c r="ZY88" s="10"/>
      <c r="ZZ88" s="10"/>
      <c r="AAA88" s="10"/>
      <c r="AAB88" s="10"/>
      <c r="AAC88" s="10"/>
      <c r="AAD88" s="10"/>
      <c r="AAE88" s="10"/>
      <c r="AAF88" s="10"/>
      <c r="AAG88" s="10"/>
      <c r="AAH88" s="10"/>
      <c r="AAI88" s="10"/>
      <c r="AAJ88" s="10"/>
      <c r="AAK88" s="10"/>
      <c r="AAL88" s="10"/>
      <c r="AAM88" s="10"/>
      <c r="AAN88" s="10"/>
      <c r="AAO88" s="10"/>
      <c r="AAP88" s="10"/>
      <c r="AAQ88" s="10"/>
      <c r="AAR88" s="10"/>
      <c r="AAS88" s="10"/>
      <c r="AAT88" s="10"/>
      <c r="AAU88" s="10"/>
      <c r="AAV88" s="10"/>
      <c r="AAW88" s="10"/>
      <c r="AAX88" s="10"/>
      <c r="AAY88" s="10"/>
      <c r="AAZ88" s="10"/>
      <c r="ABA88" s="10"/>
      <c r="ABB88" s="10"/>
      <c r="ABC88" s="10"/>
      <c r="ABD88" s="10"/>
      <c r="ABE88" s="10"/>
      <c r="ABF88" s="10"/>
      <c r="ABG88" s="10"/>
      <c r="ABH88" s="10"/>
      <c r="ABI88" s="10"/>
      <c r="ABJ88" s="10"/>
    </row>
    <row r="89" spans="1:738" s="50" customFormat="1" x14ac:dyDescent="0.25">
      <c r="A89" s="68"/>
      <c r="B89" s="33"/>
      <c r="C89" s="21"/>
      <c r="D89" s="61"/>
      <c r="E89" s="79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</row>
    <row r="90" spans="1:738" ht="55.2" x14ac:dyDescent="0.3">
      <c r="A90" s="106" t="s">
        <v>204</v>
      </c>
      <c r="B90" s="33" t="s">
        <v>39</v>
      </c>
      <c r="C90" s="21" t="s">
        <v>316</v>
      </c>
      <c r="D90" s="113" t="s">
        <v>49</v>
      </c>
      <c r="E90" s="85" t="s">
        <v>364</v>
      </c>
      <c r="I90" s="16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</row>
    <row r="91" spans="1:738" ht="34.799999999999997" x14ac:dyDescent="0.3">
      <c r="A91" s="106" t="s">
        <v>205</v>
      </c>
      <c r="B91" s="33" t="s">
        <v>76</v>
      </c>
      <c r="C91" s="21"/>
      <c r="D91" s="61"/>
      <c r="E91" s="72" t="s">
        <v>365</v>
      </c>
      <c r="I91" s="16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</row>
    <row r="92" spans="1:738" ht="52.2" x14ac:dyDescent="0.3">
      <c r="A92" s="106" t="s">
        <v>206</v>
      </c>
      <c r="B92" s="33" t="s">
        <v>122</v>
      </c>
      <c r="C92" s="21" t="s">
        <v>77</v>
      </c>
      <c r="D92" s="113" t="s">
        <v>49</v>
      </c>
      <c r="E92" s="75" t="s">
        <v>366</v>
      </c>
      <c r="I92" s="16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</row>
    <row r="93" spans="1:738" ht="52.5" customHeight="1" x14ac:dyDescent="0.3">
      <c r="A93" s="106" t="s">
        <v>207</v>
      </c>
      <c r="B93" s="33" t="s">
        <v>78</v>
      </c>
      <c r="C93" s="21" t="s">
        <v>79</v>
      </c>
      <c r="D93" s="113" t="s">
        <v>49</v>
      </c>
      <c r="E93" s="75" t="s">
        <v>367</v>
      </c>
      <c r="I93" s="16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</row>
    <row r="94" spans="1:738" ht="52.2" x14ac:dyDescent="0.3">
      <c r="A94" s="106" t="s">
        <v>208</v>
      </c>
      <c r="B94" s="33" t="s">
        <v>419</v>
      </c>
      <c r="C94" s="21" t="s">
        <v>123</v>
      </c>
      <c r="D94" s="113" t="s">
        <v>49</v>
      </c>
      <c r="E94" s="75" t="s">
        <v>380</v>
      </c>
      <c r="F94" s="44" t="s">
        <v>379</v>
      </c>
      <c r="I94" s="16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</row>
    <row r="95" spans="1:738" ht="52.2" x14ac:dyDescent="0.3">
      <c r="A95" s="106" t="s">
        <v>209</v>
      </c>
      <c r="B95" s="33" t="s">
        <v>420</v>
      </c>
      <c r="C95" s="21" t="s">
        <v>124</v>
      </c>
      <c r="D95" s="113" t="s">
        <v>49</v>
      </c>
      <c r="E95" s="72" t="s">
        <v>368</v>
      </c>
      <c r="I95" s="16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</row>
    <row r="96" spans="1:738" ht="52.2" x14ac:dyDescent="0.3">
      <c r="A96" s="106" t="s">
        <v>210</v>
      </c>
      <c r="B96" s="33" t="s">
        <v>80</v>
      </c>
      <c r="C96" s="21"/>
      <c r="D96" s="113" t="s">
        <v>49</v>
      </c>
      <c r="E96" s="86" t="s">
        <v>369</v>
      </c>
      <c r="I96" s="16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</row>
    <row r="97" spans="1:738" ht="82.8" x14ac:dyDescent="0.3">
      <c r="A97" s="106" t="s">
        <v>211</v>
      </c>
      <c r="B97" s="33" t="s">
        <v>37</v>
      </c>
      <c r="C97" s="21" t="s">
        <v>317</v>
      </c>
      <c r="D97" s="113" t="s">
        <v>49</v>
      </c>
      <c r="E97" s="80">
        <f>104600+92062.14+380008.98+9982.56-217.57</f>
        <v>586436.1100000001</v>
      </c>
      <c r="I97" s="16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</row>
    <row r="98" spans="1:738" ht="34.799999999999997" x14ac:dyDescent="0.3">
      <c r="A98" s="106" t="s">
        <v>212</v>
      </c>
      <c r="B98" s="33" t="s">
        <v>9</v>
      </c>
      <c r="C98" s="21"/>
      <c r="D98" s="113" t="s">
        <v>49</v>
      </c>
      <c r="E98" s="80" t="s">
        <v>355</v>
      </c>
      <c r="I98" s="16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</row>
    <row r="99" spans="1:738" s="13" customFormat="1" ht="35.4" thickBot="1" x14ac:dyDescent="0.3">
      <c r="A99" s="106" t="s">
        <v>213</v>
      </c>
      <c r="B99" s="33" t="s">
        <v>318</v>
      </c>
      <c r="C99" s="21" t="s">
        <v>125</v>
      </c>
      <c r="D99" s="113" t="s">
        <v>49</v>
      </c>
      <c r="E99" s="78" t="s">
        <v>355</v>
      </c>
      <c r="F99" s="10"/>
      <c r="G99" s="10"/>
      <c r="H99" s="10"/>
      <c r="I99" s="16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  <c r="XK99" s="10"/>
      <c r="XL99" s="10"/>
      <c r="XM99" s="10"/>
      <c r="XN99" s="10"/>
      <c r="XO99" s="10"/>
      <c r="XP99" s="10"/>
      <c r="XQ99" s="10"/>
      <c r="XR99" s="10"/>
      <c r="XS99" s="10"/>
      <c r="XT99" s="10"/>
      <c r="XU99" s="10"/>
      <c r="XV99" s="10"/>
      <c r="XW99" s="10"/>
      <c r="XX99" s="10"/>
      <c r="XY99" s="10"/>
      <c r="XZ99" s="10"/>
      <c r="YA99" s="10"/>
      <c r="YB99" s="10"/>
      <c r="YC99" s="10"/>
      <c r="YD99" s="10"/>
      <c r="YE99" s="10"/>
      <c r="YF99" s="10"/>
      <c r="YG99" s="10"/>
      <c r="YH99" s="10"/>
      <c r="YI99" s="10"/>
      <c r="YJ99" s="10"/>
      <c r="YK99" s="10"/>
      <c r="YL99" s="10"/>
      <c r="YM99" s="10"/>
      <c r="YN99" s="10"/>
      <c r="YO99" s="10"/>
      <c r="YP99" s="10"/>
      <c r="YQ99" s="10"/>
      <c r="YR99" s="10"/>
      <c r="YS99" s="10"/>
      <c r="YT99" s="10"/>
      <c r="YU99" s="10"/>
      <c r="YV99" s="10"/>
      <c r="YW99" s="10"/>
      <c r="YX99" s="10"/>
      <c r="YY99" s="10"/>
      <c r="YZ99" s="10"/>
      <c r="ZA99" s="10"/>
      <c r="ZB99" s="10"/>
      <c r="ZC99" s="10"/>
      <c r="ZD99" s="10"/>
      <c r="ZE99" s="10"/>
      <c r="ZF99" s="10"/>
      <c r="ZG99" s="10"/>
      <c r="ZH99" s="10"/>
      <c r="ZI99" s="10"/>
      <c r="ZJ99" s="10"/>
      <c r="ZK99" s="10"/>
      <c r="ZL99" s="10"/>
      <c r="ZM99" s="10"/>
      <c r="ZN99" s="10"/>
      <c r="ZO99" s="10"/>
      <c r="ZP99" s="10"/>
      <c r="ZQ99" s="10"/>
      <c r="ZR99" s="10"/>
      <c r="ZS99" s="10"/>
      <c r="ZT99" s="10"/>
      <c r="ZU99" s="10"/>
      <c r="ZV99" s="10"/>
      <c r="ZW99" s="10"/>
      <c r="ZX99" s="10"/>
      <c r="ZY99" s="10"/>
      <c r="ZZ99" s="10"/>
      <c r="AAA99" s="10"/>
      <c r="AAB99" s="10"/>
      <c r="AAC99" s="10"/>
      <c r="AAD99" s="10"/>
      <c r="AAE99" s="10"/>
      <c r="AAF99" s="10"/>
      <c r="AAG99" s="10"/>
      <c r="AAH99" s="10"/>
      <c r="AAI99" s="10"/>
      <c r="AAJ99" s="10"/>
      <c r="AAK99" s="10"/>
      <c r="AAL99" s="10"/>
      <c r="AAM99" s="10"/>
      <c r="AAN99" s="10"/>
      <c r="AAO99" s="10"/>
      <c r="AAP99" s="10"/>
      <c r="AAQ99" s="10"/>
      <c r="AAR99" s="10"/>
      <c r="AAS99" s="10"/>
      <c r="AAT99" s="10"/>
      <c r="AAU99" s="10"/>
      <c r="AAV99" s="10"/>
      <c r="AAW99" s="10"/>
      <c r="AAX99" s="10"/>
      <c r="AAY99" s="10"/>
      <c r="AAZ99" s="10"/>
      <c r="ABA99" s="10"/>
      <c r="ABB99" s="10"/>
      <c r="ABC99" s="10"/>
      <c r="ABD99" s="10"/>
      <c r="ABE99" s="10"/>
      <c r="ABF99" s="10"/>
      <c r="ABG99" s="10"/>
      <c r="ABH99" s="10"/>
      <c r="ABI99" s="10"/>
      <c r="ABJ99" s="10"/>
    </row>
    <row r="100" spans="1:738" s="50" customFormat="1" ht="22.8" x14ac:dyDescent="0.25">
      <c r="A100" s="108" t="s">
        <v>140</v>
      </c>
      <c r="B100" s="33"/>
      <c r="C100" s="21"/>
      <c r="D100" s="113"/>
      <c r="E100" s="115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</row>
    <row r="101" spans="1:738" s="10" customFormat="1" ht="34.799999999999997" x14ac:dyDescent="0.25">
      <c r="A101" s="106" t="s">
        <v>214</v>
      </c>
      <c r="B101" s="33" t="s">
        <v>421</v>
      </c>
      <c r="C101" s="21" t="s">
        <v>319</v>
      </c>
      <c r="D101" s="61"/>
      <c r="E101" s="87">
        <v>42952</v>
      </c>
      <c r="I101" s="16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</row>
    <row r="102" spans="1:738" s="10" customFormat="1" x14ac:dyDescent="0.25">
      <c r="A102" s="106" t="s">
        <v>215</v>
      </c>
      <c r="B102" s="33" t="s">
        <v>45</v>
      </c>
      <c r="C102" s="21" t="s">
        <v>43</v>
      </c>
      <c r="D102" s="61"/>
      <c r="E102" s="78" t="s">
        <v>382</v>
      </c>
      <c r="I102" s="16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</row>
    <row r="103" spans="1:738" s="10" customFormat="1" ht="41.4" x14ac:dyDescent="0.25">
      <c r="A103" s="106" t="s">
        <v>216</v>
      </c>
      <c r="B103" s="33" t="s">
        <v>127</v>
      </c>
      <c r="C103" s="116"/>
      <c r="D103" s="61" t="s">
        <v>51</v>
      </c>
      <c r="E103" s="88" t="s">
        <v>383</v>
      </c>
      <c r="I103" s="16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</row>
    <row r="104" spans="1:738" s="10" customFormat="1" ht="41.4" x14ac:dyDescent="0.25">
      <c r="A104" s="106" t="s">
        <v>217</v>
      </c>
      <c r="B104" s="33" t="s">
        <v>128</v>
      </c>
      <c r="C104" s="21" t="s">
        <v>126</v>
      </c>
      <c r="D104" s="61" t="s">
        <v>16</v>
      </c>
      <c r="E104" s="72" t="s">
        <v>384</v>
      </c>
      <c r="I104" s="16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</row>
    <row r="105" spans="1:738" s="10" customFormat="1" ht="34.799999999999997" x14ac:dyDescent="0.25">
      <c r="A105" s="106" t="s">
        <v>218</v>
      </c>
      <c r="B105" s="33" t="s">
        <v>46</v>
      </c>
      <c r="C105" s="21" t="s">
        <v>47</v>
      </c>
      <c r="D105" s="61"/>
      <c r="E105" s="78" t="s">
        <v>385</v>
      </c>
      <c r="I105" s="16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</row>
    <row r="106" spans="1:738" s="10" customFormat="1" ht="52.2" x14ac:dyDescent="0.25">
      <c r="A106" s="106" t="s">
        <v>219</v>
      </c>
      <c r="B106" s="33" t="s">
        <v>129</v>
      </c>
      <c r="C106" s="21"/>
      <c r="D106" s="61"/>
      <c r="E106" s="72" t="s">
        <v>386</v>
      </c>
      <c r="I106" s="16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</row>
    <row r="107" spans="1:738" s="10" customFormat="1" ht="52.2" x14ac:dyDescent="0.25">
      <c r="A107" s="106" t="s">
        <v>220</v>
      </c>
      <c r="B107" s="33" t="s">
        <v>320</v>
      </c>
      <c r="C107" s="21" t="s">
        <v>48</v>
      </c>
      <c r="D107" s="61" t="s">
        <v>49</v>
      </c>
      <c r="E107" s="72" t="s">
        <v>387</v>
      </c>
      <c r="I107" s="16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</row>
    <row r="108" spans="1:738" s="10" customFormat="1" ht="409.6" x14ac:dyDescent="0.25">
      <c r="A108" s="106" t="s">
        <v>221</v>
      </c>
      <c r="B108" s="33" t="s">
        <v>50</v>
      </c>
      <c r="C108" s="21" t="s">
        <v>130</v>
      </c>
      <c r="D108" s="61"/>
      <c r="E108" s="89" t="s">
        <v>388</v>
      </c>
      <c r="I108" s="16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</row>
    <row r="109" spans="1:738" s="10" customFormat="1" ht="69.599999999999994" x14ac:dyDescent="0.25">
      <c r="A109" s="106" t="s">
        <v>222</v>
      </c>
      <c r="B109" s="33" t="s">
        <v>38</v>
      </c>
      <c r="C109" s="21"/>
      <c r="D109" s="61" t="s">
        <v>16</v>
      </c>
      <c r="E109" s="90" t="s">
        <v>389</v>
      </c>
      <c r="I109" s="16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</row>
    <row r="110" spans="1:738" s="10" customFormat="1" ht="69.599999999999994" x14ac:dyDescent="0.25">
      <c r="A110" s="106" t="s">
        <v>223</v>
      </c>
      <c r="B110" s="33" t="s">
        <v>57</v>
      </c>
      <c r="C110" s="21"/>
      <c r="D110" s="61" t="s">
        <v>16</v>
      </c>
      <c r="E110" s="91">
        <v>471</v>
      </c>
      <c r="I110" s="6"/>
      <c r="J110" s="6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</row>
    <row r="111" spans="1:738" s="10" customFormat="1" ht="34.799999999999997" x14ac:dyDescent="0.25">
      <c r="A111" s="106" t="s">
        <v>224</v>
      </c>
      <c r="B111" s="33" t="s">
        <v>56</v>
      </c>
      <c r="C111" s="21"/>
      <c r="D111" s="61" t="s">
        <v>16</v>
      </c>
      <c r="E111" s="92" t="s">
        <v>398</v>
      </c>
      <c r="I111" s="6"/>
      <c r="J111" s="6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</row>
    <row r="112" spans="1:738" s="10" customFormat="1" x14ac:dyDescent="0.25">
      <c r="A112" s="106" t="s">
        <v>225</v>
      </c>
      <c r="B112" s="33" t="s">
        <v>52</v>
      </c>
      <c r="C112" s="21"/>
      <c r="D112" s="61" t="s">
        <v>51</v>
      </c>
      <c r="E112" s="93">
        <v>44252</v>
      </c>
      <c r="I112" s="28"/>
      <c r="J112" s="19"/>
      <c r="K112" s="19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</row>
    <row r="113" spans="1:738" s="23" customFormat="1" ht="69.599999999999994" x14ac:dyDescent="0.25">
      <c r="A113" s="117" t="s">
        <v>226</v>
      </c>
      <c r="B113" s="52" t="s">
        <v>131</v>
      </c>
      <c r="C113" s="118"/>
      <c r="D113" s="119" t="s">
        <v>51</v>
      </c>
      <c r="E113" s="94">
        <v>44263</v>
      </c>
      <c r="I113" s="29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</row>
    <row r="114" spans="1:738" s="50" customFormat="1" ht="22.8" x14ac:dyDescent="0.25">
      <c r="A114" s="108" t="s">
        <v>135</v>
      </c>
      <c r="B114" s="33"/>
      <c r="C114" s="21"/>
      <c r="D114" s="113"/>
      <c r="E114" s="79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</row>
    <row r="115" spans="1:738" s="23" customFormat="1" ht="34.799999999999997" x14ac:dyDescent="0.25">
      <c r="A115" s="107" t="s">
        <v>321</v>
      </c>
      <c r="B115" s="53" t="s">
        <v>82</v>
      </c>
      <c r="C115" s="120" t="s">
        <v>132</v>
      </c>
      <c r="D115" s="121"/>
      <c r="E115" s="95" t="s">
        <v>370</v>
      </c>
      <c r="I115" s="29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</row>
    <row r="116" spans="1:738" ht="34.799999999999997" x14ac:dyDescent="0.3">
      <c r="A116" s="106" t="s">
        <v>322</v>
      </c>
      <c r="B116" s="33" t="s">
        <v>81</v>
      </c>
      <c r="C116" s="21"/>
      <c r="D116" s="61" t="s">
        <v>13</v>
      </c>
      <c r="E116" s="72" t="s">
        <v>371</v>
      </c>
      <c r="I116" s="16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</row>
    <row r="117" spans="1:738" ht="69" x14ac:dyDescent="0.3">
      <c r="A117" s="106" t="s">
        <v>227</v>
      </c>
      <c r="B117" s="33" t="s">
        <v>83</v>
      </c>
      <c r="C117" s="21" t="s">
        <v>323</v>
      </c>
      <c r="D117" s="61" t="s">
        <v>2</v>
      </c>
      <c r="E117" s="96" t="s">
        <v>390</v>
      </c>
      <c r="I117" s="16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</row>
    <row r="118" spans="1:738" ht="82.8" x14ac:dyDescent="0.3">
      <c r="A118" s="106" t="s">
        <v>228</v>
      </c>
      <c r="B118" s="33" t="s">
        <v>84</v>
      </c>
      <c r="C118" s="21" t="s">
        <v>324</v>
      </c>
      <c r="D118" s="61" t="s">
        <v>85</v>
      </c>
      <c r="E118" s="72" t="s">
        <v>403</v>
      </c>
      <c r="G118" s="60"/>
      <c r="I118" s="16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</row>
    <row r="119" spans="1:738" ht="52.2" x14ac:dyDescent="0.3">
      <c r="A119" s="106" t="s">
        <v>229</v>
      </c>
      <c r="B119" s="33" t="s">
        <v>133</v>
      </c>
      <c r="C119" s="21" t="s">
        <v>58</v>
      </c>
      <c r="D119" s="61" t="s">
        <v>14</v>
      </c>
      <c r="E119" s="76" t="s">
        <v>407</v>
      </c>
      <c r="H119" s="58"/>
      <c r="I119" s="59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</row>
    <row r="120" spans="1:738" s="13" customFormat="1" ht="42" thickBot="1" x14ac:dyDescent="0.3">
      <c r="A120" s="106" t="s">
        <v>230</v>
      </c>
      <c r="B120" s="33" t="s">
        <v>422</v>
      </c>
      <c r="C120" s="21" t="s">
        <v>59</v>
      </c>
      <c r="D120" s="61" t="s">
        <v>14</v>
      </c>
      <c r="E120" s="76" t="s">
        <v>408</v>
      </c>
      <c r="F120" s="10"/>
      <c r="G120" s="10"/>
      <c r="H120" s="10"/>
      <c r="I120" s="16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  <c r="QV120" s="10"/>
      <c r="QW120" s="10"/>
      <c r="QX120" s="10"/>
      <c r="QY120" s="10"/>
      <c r="QZ120" s="10"/>
      <c r="RA120" s="10"/>
      <c r="RB120" s="10"/>
      <c r="RC120" s="10"/>
      <c r="RD120" s="10"/>
      <c r="RE120" s="10"/>
      <c r="RF120" s="10"/>
      <c r="RG120" s="10"/>
      <c r="RH120" s="10"/>
      <c r="RI120" s="10"/>
      <c r="RJ120" s="10"/>
      <c r="RK120" s="10"/>
      <c r="RL120" s="10"/>
      <c r="RM120" s="10"/>
      <c r="RN120" s="10"/>
      <c r="RO120" s="10"/>
      <c r="RP120" s="10"/>
      <c r="RQ120" s="10"/>
      <c r="RR120" s="10"/>
      <c r="RS120" s="10"/>
      <c r="RT120" s="10"/>
      <c r="RU120" s="10"/>
      <c r="RV120" s="10"/>
      <c r="RW120" s="10"/>
      <c r="RX120" s="10"/>
      <c r="RY120" s="10"/>
      <c r="RZ120" s="10"/>
      <c r="SA120" s="10"/>
      <c r="SB120" s="10"/>
      <c r="SC120" s="10"/>
      <c r="SD120" s="10"/>
      <c r="SE120" s="10"/>
      <c r="SF120" s="10"/>
      <c r="SG120" s="10"/>
      <c r="SH120" s="10"/>
      <c r="SI120" s="10"/>
      <c r="SJ120" s="10"/>
      <c r="SK120" s="10"/>
      <c r="SL120" s="10"/>
      <c r="SM120" s="10"/>
      <c r="SN120" s="10"/>
      <c r="SO120" s="10"/>
      <c r="SP120" s="10"/>
      <c r="SQ120" s="10"/>
      <c r="SR120" s="10"/>
      <c r="SS120" s="10"/>
      <c r="ST120" s="10"/>
      <c r="SU120" s="10"/>
      <c r="SV120" s="10"/>
      <c r="SW120" s="10"/>
      <c r="SX120" s="10"/>
      <c r="SY120" s="10"/>
      <c r="SZ120" s="10"/>
      <c r="TA120" s="10"/>
      <c r="TB120" s="10"/>
      <c r="TC120" s="10"/>
      <c r="TD120" s="10"/>
      <c r="TE120" s="10"/>
      <c r="TF120" s="10"/>
      <c r="TG120" s="10"/>
      <c r="TH120" s="10"/>
      <c r="TI120" s="10"/>
      <c r="TJ120" s="10"/>
      <c r="TK120" s="10"/>
      <c r="TL120" s="10"/>
      <c r="TM120" s="10"/>
      <c r="TN120" s="10"/>
      <c r="TO120" s="10"/>
      <c r="TP120" s="10"/>
      <c r="TQ120" s="10"/>
      <c r="TR120" s="10"/>
      <c r="TS120" s="10"/>
      <c r="TT120" s="10"/>
      <c r="TU120" s="10"/>
      <c r="TV120" s="10"/>
      <c r="TW120" s="10"/>
      <c r="TX120" s="10"/>
      <c r="TY120" s="10"/>
      <c r="TZ120" s="10"/>
      <c r="UA120" s="10"/>
      <c r="UB120" s="10"/>
      <c r="UC120" s="10"/>
      <c r="UD120" s="10"/>
      <c r="UE120" s="10"/>
      <c r="UF120" s="10"/>
      <c r="UG120" s="10"/>
      <c r="UH120" s="10"/>
      <c r="UI120" s="10"/>
      <c r="UJ120" s="10"/>
      <c r="UK120" s="10"/>
      <c r="UL120" s="10"/>
      <c r="UM120" s="10"/>
      <c r="UN120" s="10"/>
      <c r="UO120" s="10"/>
      <c r="UP120" s="10"/>
      <c r="UQ120" s="10"/>
      <c r="UR120" s="10"/>
      <c r="US120" s="10"/>
      <c r="UT120" s="10"/>
      <c r="UU120" s="10"/>
      <c r="UV120" s="10"/>
      <c r="UW120" s="10"/>
      <c r="UX120" s="10"/>
      <c r="UY120" s="10"/>
      <c r="UZ120" s="10"/>
      <c r="VA120" s="10"/>
      <c r="VB120" s="10"/>
      <c r="VC120" s="10"/>
      <c r="VD120" s="10"/>
      <c r="VE120" s="10"/>
      <c r="VF120" s="10"/>
      <c r="VG120" s="10"/>
      <c r="VH120" s="10"/>
      <c r="VI120" s="10"/>
      <c r="VJ120" s="10"/>
      <c r="VK120" s="10"/>
      <c r="VL120" s="10"/>
      <c r="VM120" s="10"/>
      <c r="VN120" s="10"/>
      <c r="VO120" s="10"/>
      <c r="VP120" s="10"/>
      <c r="VQ120" s="10"/>
      <c r="VR120" s="10"/>
      <c r="VS120" s="10"/>
      <c r="VT120" s="10"/>
      <c r="VU120" s="10"/>
      <c r="VV120" s="10"/>
      <c r="VW120" s="10"/>
      <c r="VX120" s="10"/>
      <c r="VY120" s="10"/>
      <c r="VZ120" s="10"/>
      <c r="WA120" s="10"/>
      <c r="WB120" s="10"/>
      <c r="WC120" s="10"/>
      <c r="WD120" s="10"/>
      <c r="WE120" s="10"/>
      <c r="WF120" s="10"/>
      <c r="WG120" s="10"/>
      <c r="WH120" s="10"/>
      <c r="WI120" s="10"/>
      <c r="WJ120" s="10"/>
      <c r="WK120" s="10"/>
      <c r="WL120" s="10"/>
      <c r="WM120" s="10"/>
      <c r="WN120" s="10"/>
      <c r="WO120" s="10"/>
      <c r="WP120" s="10"/>
      <c r="WQ120" s="10"/>
      <c r="WR120" s="10"/>
      <c r="WS120" s="10"/>
      <c r="WT120" s="10"/>
      <c r="WU120" s="10"/>
      <c r="WV120" s="10"/>
      <c r="WW120" s="10"/>
      <c r="WX120" s="10"/>
      <c r="WY120" s="10"/>
      <c r="WZ120" s="10"/>
      <c r="XA120" s="10"/>
      <c r="XB120" s="10"/>
      <c r="XC120" s="10"/>
      <c r="XD120" s="10"/>
      <c r="XE120" s="10"/>
      <c r="XF120" s="10"/>
      <c r="XG120" s="10"/>
      <c r="XH120" s="10"/>
      <c r="XI120" s="10"/>
      <c r="XJ120" s="10"/>
      <c r="XK120" s="10"/>
      <c r="XL120" s="10"/>
      <c r="XM120" s="10"/>
      <c r="XN120" s="10"/>
      <c r="XO120" s="10"/>
      <c r="XP120" s="10"/>
      <c r="XQ120" s="10"/>
      <c r="XR120" s="10"/>
      <c r="XS120" s="10"/>
      <c r="XT120" s="10"/>
      <c r="XU120" s="10"/>
      <c r="XV120" s="10"/>
      <c r="XW120" s="10"/>
      <c r="XX120" s="10"/>
      <c r="XY120" s="10"/>
      <c r="XZ120" s="10"/>
      <c r="YA120" s="10"/>
      <c r="YB120" s="10"/>
      <c r="YC120" s="10"/>
      <c r="YD120" s="10"/>
      <c r="YE120" s="10"/>
      <c r="YF120" s="10"/>
      <c r="YG120" s="10"/>
      <c r="YH120" s="10"/>
      <c r="YI120" s="10"/>
      <c r="YJ120" s="10"/>
      <c r="YK120" s="10"/>
      <c r="YL120" s="10"/>
      <c r="YM120" s="10"/>
      <c r="YN120" s="10"/>
      <c r="YO120" s="10"/>
      <c r="YP120" s="10"/>
      <c r="YQ120" s="10"/>
      <c r="YR120" s="10"/>
      <c r="YS120" s="10"/>
      <c r="YT120" s="10"/>
      <c r="YU120" s="10"/>
      <c r="YV120" s="10"/>
      <c r="YW120" s="10"/>
      <c r="YX120" s="10"/>
      <c r="YY120" s="10"/>
      <c r="YZ120" s="10"/>
      <c r="ZA120" s="10"/>
      <c r="ZB120" s="10"/>
      <c r="ZC120" s="10"/>
      <c r="ZD120" s="10"/>
      <c r="ZE120" s="10"/>
      <c r="ZF120" s="10"/>
      <c r="ZG120" s="10"/>
      <c r="ZH120" s="10"/>
      <c r="ZI120" s="10"/>
      <c r="ZJ120" s="10"/>
      <c r="ZK120" s="10"/>
      <c r="ZL120" s="10"/>
      <c r="ZM120" s="10"/>
      <c r="ZN120" s="10"/>
      <c r="ZO120" s="10"/>
      <c r="ZP120" s="10"/>
      <c r="ZQ120" s="10"/>
      <c r="ZR120" s="10"/>
      <c r="ZS120" s="10"/>
      <c r="ZT120" s="10"/>
      <c r="ZU120" s="10"/>
      <c r="ZV120" s="10"/>
      <c r="ZW120" s="10"/>
      <c r="ZX120" s="10"/>
      <c r="ZY120" s="10"/>
      <c r="ZZ120" s="10"/>
      <c r="AAA120" s="10"/>
      <c r="AAB120" s="10"/>
      <c r="AAC120" s="10"/>
      <c r="AAD120" s="10"/>
      <c r="AAE120" s="10"/>
      <c r="AAF120" s="10"/>
      <c r="AAG120" s="10"/>
      <c r="AAH120" s="10"/>
      <c r="AAI120" s="10"/>
      <c r="AAJ120" s="10"/>
      <c r="AAK120" s="10"/>
      <c r="AAL120" s="10"/>
      <c r="AAM120" s="10"/>
      <c r="AAN120" s="10"/>
      <c r="AAO120" s="10"/>
      <c r="AAP120" s="10"/>
      <c r="AAQ120" s="10"/>
      <c r="AAR120" s="10"/>
      <c r="AAS120" s="10"/>
      <c r="AAT120" s="10"/>
      <c r="AAU120" s="10"/>
      <c r="AAV120" s="10"/>
      <c r="AAW120" s="10"/>
      <c r="AAX120" s="10"/>
      <c r="AAY120" s="10"/>
      <c r="AAZ120" s="10"/>
      <c r="ABA120" s="10"/>
      <c r="ABB120" s="10"/>
      <c r="ABC120" s="10"/>
      <c r="ABD120" s="10"/>
      <c r="ABE120" s="10"/>
      <c r="ABF120" s="10"/>
      <c r="ABG120" s="10"/>
      <c r="ABH120" s="10"/>
      <c r="ABI120" s="10"/>
      <c r="ABJ120" s="10"/>
    </row>
    <row r="121" spans="1:738" s="50" customFormat="1" ht="22.8" x14ac:dyDescent="0.25">
      <c r="A121" s="108" t="s">
        <v>134</v>
      </c>
      <c r="B121" s="33"/>
      <c r="C121" s="21"/>
      <c r="D121" s="61"/>
      <c r="E121" s="79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</row>
    <row r="122" spans="1:738" ht="28.8" x14ac:dyDescent="0.3">
      <c r="A122" s="106" t="s">
        <v>231</v>
      </c>
      <c r="B122" s="33" t="s">
        <v>15</v>
      </c>
      <c r="C122" s="21" t="s">
        <v>60</v>
      </c>
      <c r="D122" s="61"/>
      <c r="E122" s="122" t="s">
        <v>372</v>
      </c>
      <c r="I122" s="16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</row>
    <row r="123" spans="1:738" ht="41.4" x14ac:dyDescent="0.3">
      <c r="A123" s="106" t="s">
        <v>232</v>
      </c>
      <c r="B123" s="33" t="s">
        <v>17</v>
      </c>
      <c r="C123" s="21" t="s">
        <v>325</v>
      </c>
      <c r="D123" s="61"/>
      <c r="E123" s="122" t="s">
        <v>373</v>
      </c>
      <c r="I123" s="16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</row>
    <row r="124" spans="1:738" ht="55.2" x14ac:dyDescent="0.3">
      <c r="A124" s="106" t="s">
        <v>233</v>
      </c>
      <c r="B124" s="33" t="s">
        <v>86</v>
      </c>
      <c r="C124" s="21" t="s">
        <v>326</v>
      </c>
      <c r="D124" s="61"/>
      <c r="E124" s="79"/>
      <c r="I124" s="16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</row>
    <row r="125" spans="1:738" ht="41.4" x14ac:dyDescent="0.3">
      <c r="A125" s="106" t="s">
        <v>234</v>
      </c>
      <c r="B125" s="33" t="s">
        <v>87</v>
      </c>
      <c r="C125" s="21" t="s">
        <v>327</v>
      </c>
      <c r="D125" s="61"/>
      <c r="E125" s="79"/>
      <c r="I125" s="16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</row>
    <row r="126" spans="1:738" ht="52.2" x14ac:dyDescent="0.3">
      <c r="A126" s="106" t="s">
        <v>235</v>
      </c>
      <c r="B126" s="33" t="s">
        <v>18</v>
      </c>
      <c r="C126" s="21" t="s">
        <v>28</v>
      </c>
      <c r="D126" s="61"/>
      <c r="E126" s="122" t="s">
        <v>374</v>
      </c>
      <c r="I126" s="16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</row>
    <row r="127" spans="1:738" ht="52.2" x14ac:dyDescent="0.3">
      <c r="A127" s="106" t="s">
        <v>236</v>
      </c>
      <c r="B127" s="33" t="s">
        <v>19</v>
      </c>
      <c r="C127" s="21" t="s">
        <v>328</v>
      </c>
      <c r="D127" s="61"/>
      <c r="E127" s="79"/>
      <c r="I127" s="16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</row>
    <row r="128" spans="1:738" ht="34.799999999999997" x14ac:dyDescent="0.3">
      <c r="A128" s="106" t="s">
        <v>237</v>
      </c>
      <c r="B128" s="33" t="s">
        <v>21</v>
      </c>
      <c r="C128" s="21" t="s">
        <v>28</v>
      </c>
      <c r="D128" s="61"/>
      <c r="E128" s="123" t="s">
        <v>404</v>
      </c>
      <c r="I128" s="16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</row>
    <row r="129" spans="1:738" ht="41.4" x14ac:dyDescent="0.3">
      <c r="A129" s="106" t="s">
        <v>238</v>
      </c>
      <c r="B129" s="33" t="s">
        <v>20</v>
      </c>
      <c r="C129" s="21" t="s">
        <v>423</v>
      </c>
      <c r="D129" s="61"/>
      <c r="E129" s="122" t="s">
        <v>375</v>
      </c>
      <c r="I129" s="16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</row>
    <row r="130" spans="1:738" x14ac:dyDescent="0.3">
      <c r="A130" s="106"/>
      <c r="B130" s="33"/>
      <c r="C130" s="21"/>
      <c r="D130" s="61"/>
      <c r="E130" s="124" t="s">
        <v>405</v>
      </c>
      <c r="I130" s="16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</row>
    <row r="131" spans="1:738" s="13" customFormat="1" ht="35.4" thickBot="1" x14ac:dyDescent="0.3">
      <c r="A131" s="125" t="s">
        <v>239</v>
      </c>
      <c r="B131" s="69" t="s">
        <v>22</v>
      </c>
      <c r="C131" s="70" t="s">
        <v>399</v>
      </c>
      <c r="D131" s="126"/>
      <c r="E131" s="127" t="s">
        <v>406</v>
      </c>
      <c r="F131" s="10"/>
      <c r="G131" s="10"/>
      <c r="H131" s="10"/>
      <c r="I131" s="16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  <c r="QV131" s="10"/>
      <c r="QW131" s="10"/>
      <c r="QX131" s="10"/>
      <c r="QY131" s="10"/>
      <c r="QZ131" s="10"/>
      <c r="RA131" s="10"/>
      <c r="RB131" s="10"/>
      <c r="RC131" s="10"/>
      <c r="RD131" s="10"/>
      <c r="RE131" s="10"/>
      <c r="RF131" s="10"/>
      <c r="RG131" s="10"/>
      <c r="RH131" s="10"/>
      <c r="RI131" s="10"/>
      <c r="RJ131" s="10"/>
      <c r="RK131" s="10"/>
      <c r="RL131" s="10"/>
      <c r="RM131" s="10"/>
      <c r="RN131" s="10"/>
      <c r="RO131" s="10"/>
      <c r="RP131" s="10"/>
      <c r="RQ131" s="10"/>
      <c r="RR131" s="10"/>
      <c r="RS131" s="10"/>
      <c r="RT131" s="10"/>
      <c r="RU131" s="10"/>
      <c r="RV131" s="10"/>
      <c r="RW131" s="10"/>
      <c r="RX131" s="10"/>
      <c r="RY131" s="10"/>
      <c r="RZ131" s="10"/>
      <c r="SA131" s="10"/>
      <c r="SB131" s="10"/>
      <c r="SC131" s="10"/>
      <c r="SD131" s="10"/>
      <c r="SE131" s="10"/>
      <c r="SF131" s="10"/>
      <c r="SG131" s="10"/>
      <c r="SH131" s="10"/>
      <c r="SI131" s="10"/>
      <c r="SJ131" s="10"/>
      <c r="SK131" s="10"/>
      <c r="SL131" s="10"/>
      <c r="SM131" s="10"/>
      <c r="SN131" s="10"/>
      <c r="SO131" s="10"/>
      <c r="SP131" s="10"/>
      <c r="SQ131" s="10"/>
      <c r="SR131" s="10"/>
      <c r="SS131" s="10"/>
      <c r="ST131" s="10"/>
      <c r="SU131" s="10"/>
      <c r="SV131" s="10"/>
      <c r="SW131" s="10"/>
      <c r="SX131" s="10"/>
      <c r="SY131" s="10"/>
      <c r="SZ131" s="10"/>
      <c r="TA131" s="10"/>
      <c r="TB131" s="10"/>
      <c r="TC131" s="10"/>
      <c r="TD131" s="10"/>
      <c r="TE131" s="10"/>
      <c r="TF131" s="10"/>
      <c r="TG131" s="10"/>
      <c r="TH131" s="10"/>
      <c r="TI131" s="10"/>
      <c r="TJ131" s="10"/>
      <c r="TK131" s="10"/>
      <c r="TL131" s="10"/>
      <c r="TM131" s="10"/>
      <c r="TN131" s="10"/>
      <c r="TO131" s="10"/>
      <c r="TP131" s="10"/>
      <c r="TQ131" s="10"/>
      <c r="TR131" s="10"/>
      <c r="TS131" s="10"/>
      <c r="TT131" s="10"/>
      <c r="TU131" s="10"/>
      <c r="TV131" s="10"/>
      <c r="TW131" s="10"/>
      <c r="TX131" s="10"/>
      <c r="TY131" s="10"/>
      <c r="TZ131" s="10"/>
      <c r="UA131" s="10"/>
      <c r="UB131" s="10"/>
      <c r="UC131" s="10"/>
      <c r="UD131" s="10"/>
      <c r="UE131" s="10"/>
      <c r="UF131" s="10"/>
      <c r="UG131" s="10"/>
      <c r="UH131" s="10"/>
      <c r="UI131" s="10"/>
      <c r="UJ131" s="10"/>
      <c r="UK131" s="10"/>
      <c r="UL131" s="10"/>
      <c r="UM131" s="10"/>
      <c r="UN131" s="10"/>
      <c r="UO131" s="10"/>
      <c r="UP131" s="10"/>
      <c r="UQ131" s="10"/>
      <c r="UR131" s="10"/>
      <c r="US131" s="10"/>
      <c r="UT131" s="10"/>
      <c r="UU131" s="10"/>
      <c r="UV131" s="10"/>
      <c r="UW131" s="10"/>
      <c r="UX131" s="10"/>
      <c r="UY131" s="10"/>
      <c r="UZ131" s="10"/>
      <c r="VA131" s="10"/>
      <c r="VB131" s="10"/>
      <c r="VC131" s="10"/>
      <c r="VD131" s="10"/>
      <c r="VE131" s="10"/>
      <c r="VF131" s="10"/>
      <c r="VG131" s="10"/>
      <c r="VH131" s="10"/>
      <c r="VI131" s="10"/>
      <c r="VJ131" s="10"/>
      <c r="VK131" s="10"/>
      <c r="VL131" s="10"/>
      <c r="VM131" s="10"/>
      <c r="VN131" s="10"/>
      <c r="VO131" s="10"/>
      <c r="VP131" s="10"/>
      <c r="VQ131" s="10"/>
      <c r="VR131" s="10"/>
      <c r="VS131" s="10"/>
      <c r="VT131" s="10"/>
      <c r="VU131" s="10"/>
      <c r="VV131" s="10"/>
      <c r="VW131" s="10"/>
      <c r="VX131" s="10"/>
      <c r="VY131" s="10"/>
      <c r="VZ131" s="10"/>
      <c r="WA131" s="10"/>
      <c r="WB131" s="10"/>
      <c r="WC131" s="10"/>
      <c r="WD131" s="10"/>
      <c r="WE131" s="10"/>
      <c r="WF131" s="10"/>
      <c r="WG131" s="10"/>
      <c r="WH131" s="10"/>
      <c r="WI131" s="10"/>
      <c r="WJ131" s="10"/>
      <c r="WK131" s="10"/>
      <c r="WL131" s="10"/>
      <c r="WM131" s="10"/>
      <c r="WN131" s="10"/>
      <c r="WO131" s="10"/>
      <c r="WP131" s="10"/>
      <c r="WQ131" s="10"/>
      <c r="WR131" s="10"/>
      <c r="WS131" s="10"/>
      <c r="WT131" s="10"/>
      <c r="WU131" s="10"/>
      <c r="WV131" s="10"/>
      <c r="WW131" s="10"/>
      <c r="WX131" s="10"/>
      <c r="WY131" s="10"/>
      <c r="WZ131" s="10"/>
      <c r="XA131" s="10"/>
      <c r="XB131" s="10"/>
      <c r="XC131" s="10"/>
      <c r="XD131" s="10"/>
      <c r="XE131" s="10"/>
      <c r="XF131" s="10"/>
      <c r="XG131" s="10"/>
      <c r="XH131" s="10"/>
      <c r="XI131" s="10"/>
      <c r="XJ131" s="10"/>
      <c r="XK131" s="10"/>
      <c r="XL131" s="10"/>
      <c r="XM131" s="10"/>
      <c r="XN131" s="10"/>
      <c r="XO131" s="10"/>
      <c r="XP131" s="10"/>
      <c r="XQ131" s="10"/>
      <c r="XR131" s="10"/>
      <c r="XS131" s="10"/>
      <c r="XT131" s="10"/>
      <c r="XU131" s="10"/>
      <c r="XV131" s="10"/>
      <c r="XW131" s="10"/>
      <c r="XX131" s="10"/>
      <c r="XY131" s="10"/>
      <c r="XZ131" s="10"/>
      <c r="YA131" s="10"/>
      <c r="YB131" s="10"/>
      <c r="YC131" s="10"/>
      <c r="YD131" s="10"/>
      <c r="YE131" s="10"/>
      <c r="YF131" s="10"/>
      <c r="YG131" s="10"/>
      <c r="YH131" s="10"/>
      <c r="YI131" s="10"/>
      <c r="YJ131" s="10"/>
      <c r="YK131" s="10"/>
      <c r="YL131" s="10"/>
      <c r="YM131" s="10"/>
      <c r="YN131" s="10"/>
      <c r="YO131" s="10"/>
      <c r="YP131" s="10"/>
      <c r="YQ131" s="10"/>
      <c r="YR131" s="10"/>
      <c r="YS131" s="10"/>
      <c r="YT131" s="10"/>
      <c r="YU131" s="10"/>
      <c r="YV131" s="10"/>
      <c r="YW131" s="10"/>
      <c r="YX131" s="10"/>
      <c r="YY131" s="10"/>
      <c r="YZ131" s="10"/>
      <c r="ZA131" s="10"/>
      <c r="ZB131" s="10"/>
      <c r="ZC131" s="10"/>
      <c r="ZD131" s="10"/>
      <c r="ZE131" s="10"/>
      <c r="ZF131" s="10"/>
      <c r="ZG131" s="10"/>
      <c r="ZH131" s="10"/>
      <c r="ZI131" s="10"/>
      <c r="ZJ131" s="10"/>
      <c r="ZK131" s="10"/>
      <c r="ZL131" s="10"/>
      <c r="ZM131" s="10"/>
      <c r="ZN131" s="10"/>
      <c r="ZO131" s="10"/>
      <c r="ZP131" s="10"/>
      <c r="ZQ131" s="10"/>
      <c r="ZR131" s="10"/>
      <c r="ZS131" s="10"/>
      <c r="ZT131" s="10"/>
      <c r="ZU131" s="10"/>
      <c r="ZV131" s="10"/>
      <c r="ZW131" s="10"/>
      <c r="ZX131" s="10"/>
      <c r="ZY131" s="10"/>
      <c r="ZZ131" s="10"/>
      <c r="AAA131" s="10"/>
      <c r="AAB131" s="10"/>
      <c r="AAC131" s="10"/>
      <c r="AAD131" s="10"/>
      <c r="AAE131" s="10"/>
      <c r="AAF131" s="10"/>
      <c r="AAG131" s="10"/>
      <c r="AAH131" s="10"/>
      <c r="AAI131" s="10"/>
      <c r="AAJ131" s="10"/>
      <c r="AAK131" s="10"/>
      <c r="AAL131" s="10"/>
      <c r="AAM131" s="10"/>
      <c r="AAN131" s="10"/>
      <c r="AAO131" s="10"/>
      <c r="AAP131" s="10"/>
      <c r="AAQ131" s="10"/>
      <c r="AAR131" s="10"/>
      <c r="AAS131" s="10"/>
      <c r="AAT131" s="10"/>
      <c r="AAU131" s="10"/>
      <c r="AAV131" s="10"/>
      <c r="AAW131" s="10"/>
      <c r="AAX131" s="10"/>
      <c r="AAY131" s="10"/>
      <c r="AAZ131" s="10"/>
      <c r="ABA131" s="10"/>
      <c r="ABB131" s="10"/>
      <c r="ABC131" s="10"/>
      <c r="ABD131" s="10"/>
      <c r="ABE131" s="10"/>
      <c r="ABF131" s="10"/>
      <c r="ABG131" s="10"/>
      <c r="ABH131" s="10"/>
      <c r="ABI131" s="10"/>
      <c r="ABJ131" s="10"/>
    </row>
    <row r="132" spans="1:738" s="10" customFormat="1" ht="57" customHeight="1" x14ac:dyDescent="0.25">
      <c r="A132" s="3"/>
      <c r="B132" s="42"/>
      <c r="C132" s="43"/>
      <c r="D132" s="3"/>
      <c r="I132" s="16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</row>
    <row r="133" spans="1:738" s="10" customFormat="1" ht="56.25" customHeight="1" x14ac:dyDescent="0.25">
      <c r="A133" s="99"/>
      <c r="B133" s="99"/>
      <c r="C133" s="99"/>
      <c r="D133" s="30"/>
      <c r="I133" s="16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</row>
    <row r="134" spans="1:738" s="10" customFormat="1" ht="18.75" customHeight="1" x14ac:dyDescent="0.25">
      <c r="A134" s="3"/>
      <c r="B134" s="41"/>
      <c r="C134" s="9"/>
      <c r="D134" s="3"/>
      <c r="I134" s="16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</row>
    <row r="135" spans="1:738" s="10" customFormat="1" x14ac:dyDescent="0.25">
      <c r="A135" s="3"/>
      <c r="B135" s="41"/>
      <c r="C135" s="9"/>
      <c r="D135" s="3"/>
      <c r="I135" s="16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</row>
    <row r="136" spans="1:738" x14ac:dyDescent="0.3">
      <c r="I136" s="16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</row>
    <row r="137" spans="1:738" x14ac:dyDescent="0.3">
      <c r="I137" s="16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</row>
    <row r="138" spans="1:738" x14ac:dyDescent="0.3">
      <c r="I138" s="16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</row>
    <row r="139" spans="1:738" x14ac:dyDescent="0.3">
      <c r="I139" s="16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</row>
    <row r="140" spans="1:738" x14ac:dyDescent="0.3">
      <c r="I140" s="16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</row>
  </sheetData>
  <mergeCells count="6">
    <mergeCell ref="E4:E5"/>
    <mergeCell ref="A133:C133"/>
    <mergeCell ref="A4:A5"/>
    <mergeCell ref="D4:D5"/>
    <mergeCell ref="C4:C5"/>
    <mergeCell ref="B4:B5"/>
  </mergeCells>
  <hyperlinks>
    <hyperlink ref="E122" r:id="rId1"/>
    <hyperlink ref="E123" r:id="rId2"/>
    <hyperlink ref="E129" r:id="rId3"/>
    <hyperlink ref="E126" r:id="rId4"/>
  </hyperlinks>
  <pageMargins left="0.70866141732283472" right="0.70866141732283472" top="0.74803149606299213" bottom="0.74803149606299213" header="0.31496062992125984" footer="0.31496062992125984"/>
  <pageSetup paperSize="9" scale="10" fitToHeight="0" orientation="portrait" cellComments="asDisplayed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R3 Tvrdošín - Nižná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Vaškaninová, Buchláková, Alena</cp:lastModifiedBy>
  <cp:lastPrinted>2018-09-28T12:27:18Z</cp:lastPrinted>
  <dcterms:created xsi:type="dcterms:W3CDTF">2017-09-14T20:51:18Z</dcterms:created>
  <dcterms:modified xsi:type="dcterms:W3CDTF">2022-07-04T11:59:26Z</dcterms:modified>
</cp:coreProperties>
</file>