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toman\Desktop\"/>
    </mc:Choice>
  </mc:AlternateContent>
  <bookViews>
    <workbookView xWindow="0" yWindow="0" windowWidth="17970" windowHeight="5895"/>
  </bookViews>
  <sheets>
    <sheet name="Formulár" sheetId="1" r:id="rId1"/>
    <sheet name="Vzorový projekt SSC" sheetId="3" r:id="rId2"/>
    <sheet name="Vzorový projekt NDS" sheetId="5" r:id="rId3"/>
    <sheet name="Vzorový projekt ZSSK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5" l="1"/>
  <c r="E40" i="5"/>
  <c r="E39" i="5"/>
  <c r="E37" i="5"/>
  <c r="E15" i="5"/>
  <c r="E58" i="3"/>
  <c r="E31" i="3"/>
  <c r="E30" i="3"/>
</calcChain>
</file>

<file path=xl/sharedStrings.xml><?xml version="1.0" encoding="utf-8"?>
<sst xmlns="http://schemas.openxmlformats.org/spreadsheetml/2006/main" count="2029" uniqueCount="568">
  <si>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</si>
  <si>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</si>
  <si>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</si>
  <si>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</si>
  <si>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</si>
  <si>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</si>
  <si>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</si>
  <si>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</si>
  <si>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</si>
  <si>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</si>
  <si>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</si>
  <si>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</si>
  <si>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</si>
  <si>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</si>
  <si>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</si>
  <si>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</si>
  <si>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</si>
  <si>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</si>
  <si>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</si>
  <si>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</si>
  <si>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</si>
  <si>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</si>
  <si>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</si>
  <si>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</si>
  <si>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</si>
  <si>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</si>
  <si>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</si>
  <si>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</si>
  <si>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nerelevantné</t>
  </si>
  <si>
    <t>NDS</t>
  </si>
  <si>
    <t xml:space="preserve">stavba v realizácií s platným SP </t>
  </si>
  <si>
    <t>100 : 0</t>
  </si>
  <si>
    <t>D 26,5/100(80)</t>
  </si>
  <si>
    <t>4 - pruh</t>
  </si>
  <si>
    <t>úsek nezahŕňa MÚK</t>
  </si>
  <si>
    <t>úsek nezahŕňa úrovňové križovatky</t>
  </si>
  <si>
    <t xml:space="preserve">projekt nerieši dočasné napojenie, stavba sa napoji na križovatky v Hričovskom Podhradí a v Lietavskej Lúčke </t>
  </si>
  <si>
    <t>D3 HP - Strážov 23 579; Strážov - Žilina 28 413</t>
  </si>
  <si>
    <t>s projektom D3 HP - Strážov 19 261; Strážov - Žilina 18 945;                bez projektu D3 HP - Strážov 43 088; Strážov - Žilina 42 774 (prognóza r. 2028)</t>
  </si>
  <si>
    <t>23 829 (prognóza r. 2028)</t>
  </si>
  <si>
    <t>úspora času 45%, úspory z dopravnej nehodovosti 31%, úspora externalít 7%, úspora z ostatných prevádzkových nákladov 6%, úspora PHM 5%</t>
  </si>
  <si>
    <t>stavba neobsahuje odpočívadlo ani stredisko údržby</t>
  </si>
  <si>
    <t>užšia súťaž</t>
  </si>
  <si>
    <t>39 (5.3.2013 - 12.4.2013)</t>
  </si>
  <si>
    <t>hodnotiacim kritériom bola najnižšia cena</t>
  </si>
  <si>
    <t>predložených 10 žiadostí o účasť, 4 ponuky.</t>
  </si>
  <si>
    <t>225 (12.4.2013 - 22.11.2013)</t>
  </si>
  <si>
    <t xml:space="preserve"> 35 dní (25.09.2013 -29.10.2013)                                                                          • 17.06.2013 doručená námietka voči vylúčeniu uchádzača Dúha. 25.9.20213 doručená námietka proti vylúčeniu INC- HANT.                   • 29.10.2013 doručené rozhodnutie UVO o zastavení konania o námietkach Dúha a zamietnutí námietok INC-Hant.                  </t>
  </si>
  <si>
    <t>9.12.2013</t>
  </si>
  <si>
    <t>2/2019</t>
  </si>
  <si>
    <t>Stav cesty I/66 prechádzajúcej zastavanými časťami mesta Brezno, s obmedzenou rýchlosťou v intraviláne, nevyhovovala predpokladanému nárastu dopravných intenzít. Nebolo možné rozšírenie cesty vedenej intravilánom a upravenie jej smerového vedenia</t>
  </si>
  <si>
    <t>-</t>
  </si>
  <si>
    <t>Hlavným účelom stavby bolo vybudovať kapacitnú dvojpruhovú komunikáciu, pri zabezpečení výhľadových prepravných nárokov prevádzajúcu tranzitnú dopravu mimo zastavané územie sídiel.
V neposlednom rade je cieľom stavby zlepšenie životného prostredia, ktoré sa dosiahne presmerovaním podstatnej časti premávky z pôvodnej cesty I/66 na novú, na vyššej technickej úrovni riešenú komunikáciu, rešpektujúcu požiadavky na ochranu prírody a krajiny v súlade so stanoviskami orgánov ŽP. V súlade s tým realizáciou obchvatu mesta Brezno došlo k výraznému zníženiu negatívnych vplyvov od dopravy na životné prostredie, predovšetkým v intraviláne.</t>
  </si>
  <si>
    <t>88:12%</t>
  </si>
  <si>
    <t>C 9,5/80</t>
  </si>
  <si>
    <t>2-pruh</t>
  </si>
  <si>
    <t>335m:13 %</t>
  </si>
  <si>
    <t>VO uskutočnené                                                                                                     povolenia získané</t>
  </si>
  <si>
    <t>sčítací úsek 90941 - CSD2015 - 10 727 voz/24hod</t>
  </si>
  <si>
    <t>najnižšia cena</t>
  </si>
  <si>
    <t>stavenisko odovzdané 24.03.2015.                                                                            Termín začatia prác 4/2015</t>
  </si>
  <si>
    <t>24/885 dní                                               https://www.crz.gov.sk/index.php?ID=3091478&amp;l=sk</t>
  </si>
  <si>
    <t>nebola spracovaná</t>
  </si>
  <si>
    <t>https://www.uvo.gov.sk/private/profily/detail/15/zakazky/125237/dokumenty</t>
  </si>
  <si>
    <t>https://www.crz.gov.sk/index.php?ID=1758112&amp;l=sk</t>
  </si>
  <si>
    <t xml:space="preserve"> - 7 ks ucelených dieselových motorových jednotiek s kapaciou 160 sediacich cestujúcich
 - 14 ks ucelených dieselových motorových jednotiek s kapacitou 110 sediacich cestujúcich</t>
  </si>
  <si>
    <t>Predpokladané CIN = 77 000 000 eur</t>
  </si>
  <si>
    <t xml:space="preserve">nerelevantné </t>
  </si>
  <si>
    <t xml:space="preserve"> - celková cena  za dodanie celého rozsahu predmetu zákazky v EUR bez DPH – 70 bodov, 
 - počet miest na sedenie – 6 bodov,  
 - rozostup sedadiel orientovaných oproti sebe – 6 bodov,  
 - pomer trvalého výkonu DMJ Pkw na vlastnú hmotnosť mE celej prázdnej DMJ v kW/t, teda Pkw/mE – 6 bodov,  
 - kompatibilita ponúkaného riešenia – 6 bodov, 
 - najnižšie priemerné náklady na prevádzku a údržbu v EUR – 6 bodov</t>
  </si>
  <si>
    <t>PHZ:  77 000 000,00 EUR bez DPH,  
ponuka 76 999 000,00 EUR bez DPH</t>
  </si>
  <si>
    <t>podpis Kúpnej zmluvy: 28.3.2017, účinnosť KZ: 12.11.2017  (deň po účinnosti zmluvy o poskytnutí NFP) 
zverejnenie v CRZ: 29.3.2017, účinnosť CRZ: 30.3.2017</t>
  </si>
  <si>
    <t xml:space="preserve">predpokladané CIN = 77 000 000 eur
NFP = COV = 100% (z toho KF = 85%, ŠR SR = 15%)
vlastné zdroje = 0% </t>
  </si>
  <si>
    <t>skutočné CIN = 76 999 000 eur (100%)
Vlastné zdroje = 2 163 671,89 eur (2,81% z CIN)
NFP = 74 835 328,10 eur (97,19% z CIN)
z toho:  KF = 63 610 028,88 eur (82,61% z CIN), 
            ŠR SR = 11 225 299,22 eur (14,58% z CIN)</t>
  </si>
  <si>
    <t>Skutočný začiatok realizácie aktivity:
- hlavná aktivita 11/2017
- podporné aktivity 8/2015</t>
  </si>
  <si>
    <t>Plánované ukončenie realizácie aktivity:
- hlavná aktivita: 3/2021
- podporné aktivity: 5/2021</t>
  </si>
  <si>
    <r>
      <t xml:space="preserve"> </t>
    </r>
    <r>
      <rPr>
        <b/>
        <sz val="10"/>
        <rFont val="Arial"/>
        <family val="2"/>
        <charset val="238"/>
      </rPr>
      <t>- zverejnené Oznámenie o vyhlásení VO - zákazka DMJ, Vestník ES:</t>
    </r>
    <r>
      <rPr>
        <sz val="10"/>
        <rFont val="Arial"/>
        <family val="2"/>
        <charset val="238"/>
      </rPr>
      <t xml:space="preserve">
http://ted.europa.eu/udl?uri=TED:NOTICE:405971-2015:TEXT:SK:HTML
 </t>
    </r>
    <r>
      <rPr>
        <b/>
        <sz val="10"/>
        <rFont val="Arial"/>
        <family val="2"/>
        <charset val="238"/>
      </rPr>
      <t>- zverejnené Oznámenia o vyhlásení VO - zákazka DMJ, Vestník ÚVO SR:</t>
    </r>
    <r>
      <rPr>
        <sz val="10"/>
        <rFont val="Arial"/>
        <family val="2"/>
        <charset val="238"/>
      </rPr>
      <t xml:space="preserve">
https://www.uvo.gov.sk/vestnik/oznamenie/detail/305830?page=1&amp;limit=20&amp;sort=datumZverejnenia&amp;sort-dir=DESC&amp;ext=0&amp;cisloOznamenia=&amp;text=&amp;year=0&amp;dzOd=&amp;dzDo=&amp;cvestnik=&amp;doznamenia=-1&amp;dzakazky=-1&amp;dpostupu=-1&amp;mdodania=&amp;kcpv=&amp;opb=&amp;szfeu=&amp;flimit=-1&amp;nobstaravatel=&amp;nzakazky=
</t>
    </r>
    <r>
      <rPr>
        <b/>
        <sz val="10"/>
        <rFont val="Arial"/>
        <family val="2"/>
        <charset val="238"/>
      </rPr>
      <t xml:space="preserve"> - Správa o zákazke:</t>
    </r>
    <r>
      <rPr>
        <sz val="10"/>
        <rFont val="Arial"/>
        <family val="2"/>
        <charset val="238"/>
      </rPr>
      <t xml:space="preserve">
https://www.uvo.gov.sk/vyhladavanie-dokumentov/detail/803634
</t>
    </r>
    <r>
      <rPr>
        <b/>
        <sz val="10"/>
        <rFont val="Arial"/>
        <family val="2"/>
        <charset val="238"/>
      </rPr>
      <t>- Dokumenty zákazky:</t>
    </r>
    <r>
      <rPr>
        <sz val="10"/>
        <rFont val="Arial"/>
        <family val="2"/>
        <charset val="238"/>
      </rPr>
      <t xml:space="preserve">
https://www.uvo.gov.sk/vyhladavanie-zakaziek/detail/dokumenty/153250</t>
    </r>
  </si>
  <si>
    <t>Kúpna č. 4600003106/VS/2017 na dodanie dieselmotorových jednotiek
http://www.crz.gov.sk/index.php?ID=2871817&amp;l=sk</t>
  </si>
  <si>
    <t>webstránka projektu: 
http://www.slovakrail.sk/sk/o-spolocnosti/projekty-eu/modernizacia-zkv-opii-1-cast.html</t>
  </si>
  <si>
    <t>ZSSK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</si>
  <si>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</si>
  <si>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</si>
  <si>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</si>
  <si>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</si>
  <si>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</si>
  <si>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</si>
  <si>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</si>
  <si>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</si>
  <si>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</si>
  <si>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</si>
  <si>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</si>
  <si>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</si>
  <si>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 xml:space="preserve"> - finančná čistá súčasná hodnota investície  (FNPV_C): - 70 528 086
 - finančná čistá súčasná hodnota kapitálu  (FNPV_K): - 10 655 889</t>
  </si>
  <si>
    <t>100% výnosu projektu tvorí mýto pre nákladné automobily a autobusy</t>
  </si>
  <si>
    <t>393 660 000€/94,66%</t>
  </si>
  <si>
    <t>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u=-1&amp;druhZakazky=-1&amp;fin=-1</t>
  </si>
  <si>
    <t>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</t>
  </si>
  <si>
    <t>nezverejnená (Nebola zverejnená Správa o hodnotení EIA, zverejnené na enviroportáli sú iba Zmeny návrhovej činnosti (8a). )</t>
  </si>
  <si>
    <t>Úspora jazdného času 83 %, Úspora prevádzkových nákladov vozidiel 11%,  Úspora na nehodovosti 2%,  Úspory z ostatných externalít 1%</t>
  </si>
  <si>
    <t>webstránka projektu: http://www.ssc.sk/sk/cinnosti/vystavba-a-rekonstrukcia/projekty-opii/i-66-brezno-obchvat-i-etapa-2-faza.ssc</t>
  </si>
  <si>
    <t xml:space="preserve">Zazmluvnené financovanie:
II.fáza: maximálna výška NFP: 280 523 941 €  z toho  85%=238 445 350€ 
15%= 42 078 591€. 
Za celý projekt: maximálna výška NFP:    392 241 053 € z toho 85%= 333 404 895 €
15%=58 836 158 €;           
Skutočné čerpanie za I.fázu bolo: 111 717 072 € aj s pozemkami.
Akcept.zml.hodnota s rezervou bez DPH=427 201 095-392 241 053=34 960 042 € financ.zo ŠR alebo z vlastných zdrojov - za obidve fázy 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</si>
  <si>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</si>
  <si>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I/66 Brezno - obchvat I. etapa - 2 fáza </t>
  </si>
  <si>
    <t>Žilinský kraj, okres Žilina,                                                                             Katastrálne územie: Dolný Hričov, Ovčiarsko, Bitarová, Brezany, Bánová, Hôrky, Bytčica, Lietavská Lúčka                                                          ťah D1</t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</si>
  <si>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</si>
  <si>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</si>
  <si>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</si>
  <si>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</si>
  <si>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</si>
  <si>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</si>
  <si>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</si>
  <si>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</si>
  <si>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</si>
  <si>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15 ponúk/23 ŽoU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</si>
  <si>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</si>
  <si>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</si>
  <si>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</si>
  <si>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</si>
  <si>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</si>
  <si>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</si>
  <si>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</si>
  <si>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</si>
  <si>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r>
      <rPr>
        <b/>
        <sz val="11"/>
        <color theme="1"/>
        <rFont val="Arial"/>
        <family val="2"/>
        <charset val="238"/>
      </rPr>
      <t xml:space="preserve">ponuky: </t>
    </r>
    <r>
      <rPr>
        <sz val="11"/>
        <color theme="1"/>
        <rFont val="Arial"/>
        <family val="2"/>
        <charset val="238"/>
      </rPr>
      <t xml:space="preserve">1. Vylúčený v zmysle § 42 ods. (4) písm. a) zákona - nedoručenie vysvetlenia ponuky v lehote. 2. Vylúčený  v zmysle § 42 ods. (1) zákona - zmena záväzného technického riešenia.                                                 </t>
    </r>
    <r>
      <rPr>
        <b/>
        <sz val="11"/>
        <color theme="1"/>
        <rFont val="Arial"/>
        <family val="2"/>
        <charset val="238"/>
      </rPr>
      <t xml:space="preserve"> žiadosti o účasť</t>
    </r>
    <r>
      <rPr>
        <sz val="11"/>
        <color theme="1"/>
        <rFont val="Arial"/>
        <family val="2"/>
        <charset val="238"/>
      </rPr>
      <t xml:space="preserve">: vylúčenia v zmysle § 33 ods. 7 písm. a) a c) - 2 záujemcovia nesplnil podmienky účasti. 
</t>
    </r>
  </si>
  <si>
    <t>Dĺžka trvania kontroly Úradom pre VO (druhá ex-ante kontrola)</t>
  </si>
  <si>
    <t>Dĺžka trvania revíznych postupov VO (od predloženia prvotných dokumentov po právoplatné rozhodnutie)</t>
  </si>
  <si>
    <t xml:space="preserve">D1 Hričovské Podhradie - Lietavská Lúčka </t>
  </si>
  <si>
    <t>Úsek rieši diaľnicu D1 v Žilinskom kraji, ktorá odľahčí zaťaženosť ciest I/18 a I/64 prechádzajúcich intravilánom obce Dolný Hričov a mestom Žilina. Vozidlá pohybujúce sa po týchto cestách sú zdrojom hluku a znečistenia z výfukových plynov. Účelom a cieľom stavby je dobudovať základný ťah D1, čím sa skvalitnia podmienky pre plynulosť, rýchlosť a bezpečnosť cestnej premávky ako aj lepšie životné podmienky.</t>
  </si>
  <si>
    <t xml:space="preserve"> 2 tunely - dl. 2 363,50 a 685,50,                                                         plný profil, kategória tunela 2T-8,0</t>
  </si>
  <si>
    <t>Stavebné povolenie z 24.10.2008/ pravol. 26.11.2008</t>
  </si>
  <si>
    <t>N/A</t>
  </si>
  <si>
    <t>01/2014</t>
  </si>
  <si>
    <t xml:space="preserve">Dotknuté kraje: Banskobystrický kraj, Trenčiansky kraj, Žilinský kraj 
Traťové úseky: 
- Prievidza - Horná Štubňa,
- Horná Štubňa - Vrútky,
- Zvolen - Kremnica - Horná Štubňa,
- Zvolen - Jesenské - Tisovec,
- Zvolen - Banská Bystrica - Brezno. </t>
  </si>
  <si>
    <t xml:space="preserve"> - technicky a vekovo zastarané koľajové vozidlá jazdiace v rámci regiónu Banská Bystrica,
- vysoká poruchovosť a nízka spoľahlivosť vozidiel,
- nadmerné náklady na prevádzku a opravu,
- zvýšená environmentálna záťaž,
- nedostatočná atraktívnosť a konkurencieschovpnosť železničnej osobnej dopravy v danom regióne, 
- pokles cestujúcich.</t>
  </si>
  <si>
    <t xml:space="preserve">Zvýšenie atraktivity a kvality služieb železničnej verejnej osobnej dopravy prostredníctvom obnovy mobilných prostriedkov, t.j. prispieť k skvalitneniu služieb železničnej osobnej dopravy a k zlepšeniu dopravnej obslužnosti regiónu Banská Bystrica nahradením časti zastaraných železničných koľajových vozidiel novými DMJ a napomôcť tak úspešnému budovaniu IDS v uvedenom regióne. Prostredníctvom nových koľajových vozidiel vytvoriť podmienky pre integráciu a harmonizáciu systému osobnej dopravy v danom regióne, zvýšiť kvalitu prepravných služieb, čo prispeje k získaniu nových cestujúcich, a zníženiť environmentálnu záťaž. 
</t>
  </si>
  <si>
    <t xml:space="preserve">Trať KCP 145: Prievidza – Horná Štubňa
Trať: Horná Štubňa – Prievidza;
Predpoklad 100%-ného nahradenia existujúcich vozidiel novými vozidlami v štruktúre 2x DMJ 160 a 1 x DMJ 110.
Trať KCP 170: Horná Štubňa – Vrútky
Trať KCP 171: Zvolen – Kremnica – Horná Štubňa
Trať: Zvolen – Vrútky;
Predpoklad 100%-ného nahradenia existujúcich vozidiel novými vozidlami v štruktúre 3 x DMJ 160 a 3 x DMJ 110.
Trať KCP 160: Zvolen – Jesenské – Tisovec
Trať: Zvolen – Jesenské – Tisovec;
Predpoklad 50%-ného nahradenia existujúcich vozidiel novými vozidlami v štruktúre 2 x DMJ 160 a 6 x DMJ 110. Zostávajúcich 50% budú vozidlá radu 812 + 012 v počte 8 súprav.
Trať KCP 170 + 172: Zvolen – Banská Bystrica – Brezno
Trať: Zvolen – Brezno;
Predpoklad 33%-ného nahradenia existujúcich vozidiel novými vozidlami v štruktúre 3 x DMJ 110. Zostávajúcich 66% budú vozidlá radu B a radu 812 + 012 v počte 6 súprav.
</t>
  </si>
  <si>
    <t>74 835 328,10 € / 97,19%</t>
  </si>
  <si>
    <t>Vyhlásenie o začatí realizácie hlavných aktivít Projektu: 12.11.2017
Dátum účinnosti Kúpnej zmluvy na dodanie dieselmotorových jednotiek - 12.11.2017</t>
  </si>
  <si>
    <t xml:space="preserve">priemerná úspora času na jedného cestujúceho: 2 min. 25 sek.
hodnota úspory času za obdobie 30 rokov: 68 544 877 € 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</si>
  <si>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</si>
  <si>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</si>
  <si>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</si>
  <si>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</si>
  <si>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</si>
  <si>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</si>
  <si>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</si>
  <si>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</si>
  <si>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</si>
  <si>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</si>
  <si>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</si>
  <si>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</si>
  <si>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</si>
  <si>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</si>
  <si>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</si>
  <si>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</si>
  <si>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</si>
  <si>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</si>
  <si>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</si>
  <si>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</si>
  <si>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</si>
  <si>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</si>
  <si>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</si>
  <si>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</si>
  <si>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</si>
  <si>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</si>
  <si>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</si>
  <si>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</si>
  <si>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</si>
  <si>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</si>
  <si>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</si>
  <si>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https://www.facebook.com/pg/pomoc.na.dialnici/photos/?tab=album&amp;album_id=1846806715636333
 https://www.ndsas.sk/stavby/vystavba/hricovske-podhradie-lietavska-lucka</t>
  </si>
  <si>
    <t xml:space="preserve">Modernizácia vozového parku ZSSK v rámci OPII - 1. časť 
</t>
  </si>
  <si>
    <t>Očakávaná zmena počtu cestujúcich  v dôsledku projektu</t>
  </si>
  <si>
    <t>Výstavba 2,5 km novej cesty - prvej z 3 častí plánovaného obchvatu centra okresného mesta.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</si>
  <si>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</si>
  <si>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</si>
  <si>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</si>
  <si>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</si>
  <si>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</si>
  <si>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</si>
  <si>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</si>
  <si>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</si>
  <si>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</si>
  <si>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</si>
  <si>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</si>
  <si>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</si>
  <si>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</si>
  <si>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</si>
  <si>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</si>
  <si>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</si>
  <si>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</si>
  <si>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</si>
  <si>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</si>
  <si>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</si>
  <si>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</si>
  <si>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</si>
  <si>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</si>
  <si>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</si>
  <si>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</si>
  <si>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</si>
  <si>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</si>
  <si>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</si>
  <si>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</si>
  <si>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</si>
  <si>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</si>
  <si>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</si>
  <si>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</si>
  <si>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</si>
  <si>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</si>
  <si>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</si>
  <si>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</si>
  <si>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</si>
  <si>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</si>
  <si>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</si>
  <si>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</si>
  <si>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</si>
  <si>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</si>
  <si>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</si>
  <si>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</si>
  <si>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</si>
  <si>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</si>
  <si>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</si>
  <si>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</si>
  <si>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</si>
  <si>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</si>
  <si>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</si>
  <si>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</si>
  <si>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</si>
  <si>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</si>
  <si>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</si>
  <si>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</si>
  <si>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</si>
  <si>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</si>
  <si>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</si>
  <si>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</si>
  <si>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</si>
  <si>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</si>
  <si>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</si>
  <si>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</si>
  <si>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</si>
  <si>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</si>
  <si>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</si>
  <si>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</si>
  <si>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</si>
  <si>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</si>
  <si>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</si>
  <si>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</si>
  <si>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</si>
  <si>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</si>
  <si>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</si>
  <si>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</si>
  <si>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</si>
  <si>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</si>
  <si>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</si>
  <si>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</si>
  <si>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</si>
  <si>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</si>
  <si>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</si>
  <si>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</si>
  <si>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</si>
  <si>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</si>
  <si>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</si>
  <si>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</si>
  <si>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</si>
  <si>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</si>
  <si>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</si>
  <si>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</si>
  <si>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</si>
  <si>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</si>
  <si>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</si>
  <si>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</si>
  <si>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</si>
  <si>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</si>
  <si>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</si>
  <si>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</si>
  <si>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</si>
  <si>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</si>
  <si>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</si>
  <si>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</si>
  <si>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</si>
  <si>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</si>
  <si>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</si>
  <si>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</si>
  <si>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</si>
  <si>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</si>
  <si>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</si>
  <si>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</si>
  <si>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</si>
  <si>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</si>
  <si>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</si>
  <si>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</si>
  <si>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</si>
  <si>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</si>
  <si>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</si>
  <si>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</si>
  <si>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</si>
  <si>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</si>
  <si>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</si>
  <si>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</si>
  <si>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</si>
  <si>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</si>
  <si>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</si>
  <si>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</si>
  <si>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</si>
  <si>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</si>
  <si>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</si>
  <si>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</si>
  <si>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</si>
  <si>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</si>
  <si>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</si>
  <si>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</si>
  <si>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</si>
  <si>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</si>
  <si>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</si>
  <si>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</si>
  <si>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</si>
  <si>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</si>
  <si>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</si>
  <si>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</si>
  <si>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</si>
  <si>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</si>
  <si>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</si>
  <si>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</si>
  <si>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</si>
  <si>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</si>
  <si>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</si>
  <si>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</si>
  <si>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</si>
  <si>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</si>
  <si>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</si>
  <si>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</si>
  <si>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</si>
  <si>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</si>
  <si>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</si>
  <si>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</si>
  <si>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</si>
  <si>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</si>
  <si>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</si>
  <si>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</si>
  <si>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</si>
  <si>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</si>
  <si>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</si>
  <si>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</si>
  <si>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>Merateľné ukazovatele projektu: 
1) počet obnovených vlakových súprav v žel. verejnej osobnej doprave = 21
2) počet prepravených cestujúcich vo verejnej žel. osobnej doprave = 6 640 482</t>
  </si>
  <si>
    <t xml:space="preserve">nediskontovaná hodnota úspory času za obdobie 30 rokov: 68 544 877 € </t>
  </si>
  <si>
    <t xml:space="preserve">
Priemerné plánované ročné vlkm v zmysle CBA: 
2 427 333 vlkm  
z toho priemerné ročné vlkm za: 
- jednotky DMJ (21 ks) predstavujú 1 483 067 vlkm
- ostatné ŽKV regiónu predstavujú 944 265 vlkm
Plánované ročné vlkm v zmysle CBA pre rok 2021 (začiatok dopadového obdobia) = 2 380 862 vlkm</t>
  </si>
  <si>
    <t>Priemerný plánovaný ročný dopravný výkon vo vlkm na 1 DMJ =  70 622 vlkm</t>
  </si>
  <si>
    <t>Priemerný plánovaný ročný dopravný výkon vo vlkm na 1 DMJ =  70 622 vlkm/305 dní = 232 vlkm za deň</t>
  </si>
  <si>
    <t>305 dni</t>
  </si>
  <si>
    <t>max do 16 % = zahŕňa plánované, neplánované opravy</t>
  </si>
  <si>
    <t xml:space="preserve">r. 2019  = + 0,12 %, 
za 30 rokov = -1,15%.
 </t>
  </si>
  <si>
    <t xml:space="preserve">V zmysle CBA bude v roku 2026  oproti roku 2016 nárast počtu cestujúcich predstavovať hodnotu cca 15,15% </t>
  </si>
  <si>
    <t>Diskontované IN = 72 564 247
Diskontované PN = 504 143 903</t>
  </si>
  <si>
    <t xml:space="preserve">Rast príjmov z cestovného
rast kompenzácie zo ZoDSVZ
</t>
  </si>
  <si>
    <t>nediskontovaná hodnota prínosov = 237 996 386 €</t>
  </si>
  <si>
    <t xml:space="preserve">1. úspora na externalitách = 35,46%
2. úspora času = 28,80%
3. úspora na nehodovosti = 25,73%
4. úspora prevádzkových nákladov autobusovej a automobilovej dopravy vrátane vplyvu na prevádzkové náklady prepravcu = 6,90%
5. úspora počtu autobusov = 3,11% </t>
  </si>
  <si>
    <t>Zazmluvnené IN (v zmysle KZ č. 4600003106/VS/2017 na dodanie dieselmotorových jednotiek) = 76 999 000,00 €</t>
  </si>
  <si>
    <t>11.1.2016 (do 10.00 hod.)
(LPP v súlade s  § 51 ods. 1 písm. a) zákona č.25/2006 Z.z. o verejnom obstarávaní a o zmene a doplnení niektorých zákonov)</t>
  </si>
  <si>
    <t xml:space="preserve">
59 dní
odo dňa odoslania Oznámenia o vyhlásení VO na zverejnenie 
(od 13.11.2015 do 11.1.2016)
54 dní
odo dňa zverejnenia Oznámenia o vyhlásení VO v Dodatku k Ú.v. EÚ pod značkou 
2015/S 223-405971 (od 13.11.2015 do 18.11.2015)
</t>
  </si>
  <si>
    <t xml:space="preserve">nesplnenie požiadaviek na predmet zákazky (po otváraní ponúk časť Ostatné)
- jedna ponuka vylúčená v súlade s §42 ods. 1 zákona č.25/2006 Z.z. o verejnom obstarávaní a o zmene a doplnení niektorých zákonov -za nezloženie zábezpeky 
- dve ponuky vylúčené v súlade s §42 ods. 1 zákona č.25/2006 Z.z. o verejnom obstarávaní a o zmene a doplnení niektorých zákonov-za to, že ponuka nespĺňa požiadavky na predmet zákazky
</t>
  </si>
  <si>
    <t xml:space="preserve">45
(od 04.02.2017-21.03.2017)
Druhá ex-ante kontrola vykonaná riadiacim orgánom MDV SR. Podľa dokumentácie z verejného obstarávania ZSSK nepožadovala vykonať kontrolu Úradom  pre verejné obstarávanie pred podpisom zmluvy z vlastného podnetu ZSSK podľa § 146 ods. 2 zákona č. 25/2006 Z.z. o verejnom obstarávaní a o zmene a doplnení niektorých zákonov
</t>
  </si>
  <si>
    <r>
      <rPr>
        <sz val="11"/>
        <rFont val="Arial"/>
        <family val="2"/>
        <charset val="238"/>
      </rPr>
      <t>Výstavba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color rgb="FF7030A0"/>
        <rFont val="Arial"/>
        <family val="2"/>
        <charset val="238"/>
      </rPr>
      <t>11,3 km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diaľnice D1</t>
    </r>
    <r>
      <rPr>
        <sz val="11"/>
        <color theme="8" tint="-0.249977111117893"/>
        <rFont val="Arial"/>
        <family val="2"/>
        <charset val="238"/>
      </rPr>
      <t>,</t>
    </r>
    <r>
      <rPr>
        <sz val="11"/>
        <color rgb="FF7030A0"/>
        <rFont val="Arial"/>
        <family val="2"/>
        <charset val="238"/>
      </rPr>
      <t xml:space="preserve"> časti diaľničného obchvatu Žiliny</t>
    </r>
  </si>
  <si>
    <t xml:space="preserve">- dobudovanie základného ťahu diaľnice, - kongescie dopravy na ceste I/18,- vysoká intenzita tranzitnej dopravy, - dosahovanie emisných limitov v danej oblasti pri súčastnej intenzite, - negatívny vplyv hluku z dopravy,  </t>
  </si>
  <si>
    <t>neposudzovali sa iné alternatívy dopravy,   bez variantných riešení - trasovanie  je identické pre daný úsek vo všetkých stupňoch dokumentácie   (nebola vypracovaná štúdia realizovateľnosti)</t>
  </si>
  <si>
    <t>11 / 0</t>
  </si>
  <si>
    <t xml:space="preserve"> 3 673,93 m / 32,46 %</t>
  </si>
  <si>
    <t>95 637m2</t>
  </si>
  <si>
    <t>rekonštrukcie+opravy: 159 050</t>
  </si>
  <si>
    <t xml:space="preserve">betónové 5 599 m a oceľové 26 779    </t>
  </si>
  <si>
    <t xml:space="preserve">2ks / Trasa diaľnice mimoúrovňovo križuje železničnú trať ŽSR Bratislava – Žilina v km 24,470 a trať ŽSR Žilina – Rajec v km 34,700; 
Vzdialenosť -  10 230m
</t>
  </si>
  <si>
    <t>DSP - od 8/2008</t>
  </si>
  <si>
    <t xml:space="preserve">Stavba v realizácii, v rámci prípravy prevzaté všetky stupne dokumentácie, </t>
  </si>
  <si>
    <t xml:space="preserve">5300  - Vzhľadom na to, že skrátenie trasy pre tranzitnú dopravu bude plnohodnotne prínosné až po dobudovaní nadväzujúceho úseku D1 LL  – Višňové – Dubná Skala, použitý údaj tak len opisuje teoretické porovnanie dĺžky úseku D1 HP – LL v porovnaní so súčasnou cestnou sieťou, ktorá spája práve začiatok a koniec posudzovaného úseku (body Hričovské Podhradie a Lietavskú Lúčku). Poskytuje tak len obmedzenú výpovednú hodnotu o skutočne ušetrenej vzdialenosti. </t>
  </si>
  <si>
    <t xml:space="preserve">73 169 000 eur/rok 2025                </t>
  </si>
  <si>
    <t xml:space="preserve">11 164 000 eur/rok 2025                 </t>
  </si>
  <si>
    <r>
      <rPr>
        <sz val="11"/>
        <rFont val="Arial"/>
        <family val="2"/>
        <charset val="238"/>
      </rPr>
      <t>2 461 124</t>
    </r>
    <r>
      <rPr>
        <sz val="11"/>
        <color theme="1"/>
        <rFont val="Arial"/>
        <family val="2"/>
        <charset val="238"/>
      </rPr>
      <t xml:space="preserve"> 000 € (údaj zahŕňa aj časové úspory za nadväzujúci úsek D1 Lietavská Lúčka - Višňové - Dubná Skala, keďže ekonomická časť bola vypracovaná spoločne pre obidva úseky)         </t>
    </r>
  </si>
  <si>
    <r>
      <rPr>
        <sz val="11"/>
        <rFont val="Arial"/>
        <family val="2"/>
        <charset val="238"/>
      </rPr>
      <t>1 708 237 619</t>
    </r>
    <r>
      <rPr>
        <sz val="11"/>
        <color theme="1"/>
        <rFont val="Arial"/>
        <family val="2"/>
        <charset val="238"/>
      </rPr>
      <t xml:space="preserve"> € (údaj zahŕňa aj nadväzujúci úsek D1 Lietavská Lúčka - Višňové - Dubná Skala, keďže ekonomická časť bola vypracovaná spoločne pre obidva úseky)         </t>
    </r>
  </si>
  <si>
    <t>419 198 168 € z toho rezerva 35 349 067 € (CÚ 2005 - št. exp.)</t>
  </si>
  <si>
    <t xml:space="preserve">Protokol o vykonaní štátnej expertízy č.12/2005 </t>
  </si>
  <si>
    <t>Príprava - 10 509 007€ ;                                                                                                  MPV - 12 921 144€</t>
  </si>
  <si>
    <t>Príprava : 0 ;                                                                                                                  MPV : odhad 700 000€</t>
  </si>
  <si>
    <t>443 283 961€  hodnota PHZ bez rezervy; projekt obsahuje rezervu; (FIDIC - Zmluvné podmienky pre technológické zariadenie a projektovanie - realizáciu - Žltá kniha FIDIC)</t>
  </si>
  <si>
    <t>388 364 632 € (hodnota zmluvnej cena bez rezervy); projekt obsahuje 10% rezervu</t>
  </si>
  <si>
    <t>26 981 698€ k 31.3.2018</t>
  </si>
  <si>
    <t>31.07.2013 / 20.08.2013</t>
  </si>
  <si>
    <t>PHZ: 487 612 357 EUR bez DPH (vrátane rezervy),                                                                                     (427 201 094,97  -                                      463 201 618,51)</t>
  </si>
  <si>
    <t>48 mesiacov</t>
  </si>
  <si>
    <t>48 mes (1460 dní) / 60 mesiacov (1850 dní)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</si>
  <si>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</si>
  <si>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</si>
  <si>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</si>
  <si>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</si>
  <si>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</si>
  <si>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</si>
  <si>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</si>
  <si>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</si>
  <si>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</si>
  <si>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</si>
  <si>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</si>
  <si>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</si>
  <si>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</si>
  <si>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</si>
  <si>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</si>
  <si>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</si>
  <si>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</si>
  <si>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</si>
  <si>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</si>
  <si>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</si>
  <si>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</si>
  <si>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</si>
  <si>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</si>
  <si>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</si>
  <si>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</si>
  <si>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</si>
  <si>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</si>
  <si>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</si>
  <si>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</si>
  <si>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</si>
  <si>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</si>
  <si>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</si>
  <si>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</si>
  <si>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</si>
  <si>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</si>
  <si>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</si>
  <si>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</si>
  <si>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</si>
  <si>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</si>
  <si>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</si>
  <si>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</si>
  <si>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</si>
  <si>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</si>
  <si>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</si>
  <si>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</si>
  <si>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</si>
  <si>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</si>
  <si>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</si>
  <si>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</si>
  <si>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</si>
  <si>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</si>
  <si>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</si>
  <si>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</si>
  <si>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</si>
  <si>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</si>
  <si>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</si>
  <si>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</si>
  <si>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</si>
  <si>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</si>
  <si>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</si>
  <si>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</si>
  <si>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</si>
  <si>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</si>
  <si>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</si>
  <si>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</si>
  <si>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</si>
  <si>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</si>
  <si>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</si>
  <si>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</si>
  <si>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</si>
  <si>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</si>
  <si>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</si>
  <si>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</si>
  <si>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</si>
  <si>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</si>
  <si>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</si>
  <si>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</si>
  <si>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</si>
  <si>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</si>
  <si>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</si>
  <si>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</si>
  <si>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t>Banskobystrický kraj                      okres Brezno                                               cesta I/66</t>
  </si>
  <si>
    <t>smer BB - Poprad 1 115 m  (43,86%)                                smer Poprad - BB 1 815 m (71,40%)</t>
  </si>
  <si>
    <t>2/24,62</t>
  </si>
  <si>
    <t>2/0</t>
  </si>
  <si>
    <t>nový úsek</t>
  </si>
  <si>
    <t>oceľové MegaRail sl- úroveň zadržania H1                                              oceľové NH4- úroveň zadržania H2</t>
  </si>
  <si>
    <t>1 ks ponad železnicu</t>
  </si>
  <si>
    <t>1 ks   MÚK Brezno - mesto  129,080</t>
  </si>
  <si>
    <t>1 okružná križovatka Mazorníkovo</t>
  </si>
  <si>
    <t>DSZ 01/2013,                                 DÚR 06/2012,                                           DSP 10/2012,                                     DRS 12/2012,</t>
  </si>
  <si>
    <t>ZS EIA MŽP SR č. 9028/07-3.4/ml z 11.3.2009, oznámenie o zmene č. 6656/12-3.4/ml z 27.7.2012 a č. 40008/13-3.4/ml z 7.2.2013, územné rozhodnutie č. 2012/3780-06 z 21.09.2012, právoplatné 25.10.2012 Stavebné povolenie č. 1/2013/00621-01 z 25.2.2013, právoplatné 30.5.2013,</t>
  </si>
  <si>
    <t xml:space="preserve">nákladné automobily                                                             r. 2015 intenzita bez projektu 2 037, intenzita s projektom 309                                              </t>
  </si>
  <si>
    <t xml:space="preserve">nákladné automobily                                          r. 2035 intenzita bez projektu 2 596, intenzita s projektom 318                             r. 2044 intenzita bez projektu 2 848, intenzita s projektom 322                                                                                           </t>
  </si>
  <si>
    <t>Úspora prevádzkových nákladov vozidiel 11%</t>
  </si>
  <si>
    <t>FNPV/C -18 806 281                                               FNPV/K -4 878 442</t>
  </si>
  <si>
    <t xml:space="preserve">Pri výpočte grantu z fondov EÚ sa neuplatňuje metóda výpočtu finančnej medzery. Finančná medzera projektu predstavuje automatickú hodnotu 100%.
</t>
  </si>
  <si>
    <t>DSZ - ekonomická správa</t>
  </si>
  <si>
    <t xml:space="preserve">1 431 526,14 (údaj z aktualizovaného vecného plánu (údaj k 31.12.2017)) </t>
  </si>
  <si>
    <t>predbežné oznámenie  09.02.2013 vestník 29/2013                                  oznámenie o vyhlásení verejného oznámenia 13.02.2014 vestník 31/2014</t>
  </si>
  <si>
    <t>17.3.2014/03.07.2014</t>
  </si>
  <si>
    <t>31/141</t>
  </si>
  <si>
    <t>PHZ 27 121 000                                       16 258 398,22 bez DPH/19 510 077,86 vr.DPH                                                          27 369 668,76 bez DPH/32 843 602,51 vr.DPH</t>
  </si>
  <si>
    <r>
      <t xml:space="preserve">v súlade s ustanovením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Arial"/>
        <family val="2"/>
        <charset val="238"/>
      </rPr>
      <t>42 odst. 5 písmeno b</t>
    </r>
  </si>
  <si>
    <t>352 dní od pôvodného termínu                          242 dní od predĺženého termínu</t>
  </si>
  <si>
    <t xml:space="preserve"> http.//eia.enviroportal.sk/detail/i-66-brezno-obchvat-i-etapa-i-usek</t>
  </si>
  <si>
    <t>osobné automobily                                                             r. 2015 intenzita bez projektu 18 252, intenzita s projektom 7 910 / -57%                                               r. 2035 intenzita bez projektu 22 594, intenzita s projektom 9194 / -59%                             
r. 2044 intenzita bez projektu 24 548, intenzita s projektom 9772 / -61%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</si>
  <si>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</si>
  <si>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t>Obstaranie 21 ks dieselových motorových jednotiek pre regionálne vlaky</t>
  </si>
  <si>
    <r>
      <t xml:space="preserve">Boli analyzované 4 scenáre: 
1) keby sa neurobilo nič  - predpokladá zachovanie súčasného stavu a počtu ŽKV pre potreby prevádzky a len nevyhnutné prevádzkové udržiavanie jestvujúcich ŽKV,
- dlhodobo neudržateľný a nekompatibilný so stratégiou rozvoja regionálnej ŽOD, 
- posúdené ako vecne a ekonomicky neprijateľné riešenie.
2) keby sa urobilo minimum  - predpokladá zachovanie potrebnej štruktúry a technickej životnosti ŽKV pre potreby ŽOD v regióne Banská Bystrica prostredníctvom ich nevyhnutnej údržby a opráv. Zároveň predpokladá každoročnú modernizáciu len obmedzeného počtu vozidiel, 
- nízke efekty scenára, 
- neprispieva k dosiahnutiu strategických cieľov v oblasti ŽOD,
- počet obnovených vozidiel nie je dostatočný čo sa týka potrieb prevádzky, zvýšenia kvality prepravy a prírastku nových cestujúcich.
3) keby sa urobilo niečo  - predpokladá nákup primeraného počtu nových ŽKV,
- ide o najvyhovujúcejší variant z hľadiska posúdenia vecnej, technickej, časovej a finančnej náročnosti investície ako aj z hľadiska celkového prínosu pre životné, sociálne a ekonomické prostredie v dotknutých územiach budovaného IDSBB. 
4) keby sa urobilo maximum  - posudzuje alternatívnu možnosť výmeny všetkých zastaraných ŽKV,
ktoré sú prevádzkované na jednotlivých úsekoch železničných tratí v rámci regiónu Banská Bystrica, 
- uvedená alternatíva by bola investične veľmi náročná.  
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Iné varianty neboli posudzované.
</t>
    </r>
  </si>
  <si>
    <t>Zverejnenie Predbežného oznámenia: 
- v dodatku k ú.v. EÚ č. 147/2015 zo dňa 1.8.2015, č. 2015/S 147-270083,  
- vo vestníku VO č. 151/2015 zo dňa 3.8.2015, č. 15887-POT,  
Zverejnenie Oznámenia o vyhlásení VO: 
- v dodatku k ú.v. EÚč. 223/2015 zo dňa 18.11.2015, č. 2015/S 223-405971 (odoslané 13.11.2015)  
- vo vestníku VO č. 228/2015 zo dňa 18.11.2015, č. 22865-MST</t>
  </si>
  <si>
    <t> Verejná súťaž podľa § 51 zákona č.25/2006 Z.z. o verejnom obstarávaní a o zmene a doplnení niektorých zákonov</t>
  </si>
  <si>
    <r>
      <rPr>
        <b/>
        <sz val="10"/>
        <rFont val="Arial"/>
        <family val="2"/>
        <charset val="238"/>
      </rPr>
      <t>386</t>
    </r>
    <r>
      <rPr>
        <sz val="10"/>
        <rFont val="Arial"/>
        <family val="2"/>
        <charset val="238"/>
      </rPr>
      <t xml:space="preserve"> 
(11.1.2016-31.1.2017, od LPP po odoslanie oznámenia o výsledku úspešnému uchádzačovi)</t>
    </r>
  </si>
  <si>
    <r>
      <rPr>
        <b/>
        <sz val="10"/>
        <rFont val="Arial"/>
        <family val="2"/>
        <charset val="238"/>
      </rPr>
      <t xml:space="preserve">74 dní </t>
    </r>
    <r>
      <rPr>
        <sz val="10"/>
        <rFont val="Arial"/>
        <family val="2"/>
        <charset val="238"/>
      </rPr>
      <t xml:space="preserve">
 - prvotné preloženie dokumentov na ÚVO - 11.07.2016,
 - doplnené predloženie dokumentov: 8.8.2016,
 - rozhodnutie ÚVO: 23.09.2016 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</si>
  <si>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</si>
  <si>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</si>
  <si>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</si>
  <si>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</si>
  <si>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</si>
  <si>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</si>
  <si>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</si>
  <si>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</si>
  <si>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</si>
  <si>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</si>
  <si>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</si>
  <si>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novovybudovaná cesta (2,362 km), rekonštruovaná cesta (0,18 km), odstránenie kritickej nehodovej lokality/kolízneho bodu na ceste I.tr (1 ks), úspora času v cestnej doprave na cestách I.tr. (4 711 453 €), úspora produkcie emisií NO2 vplyvom výstavby ciest I. tr. (1,645 tony), úspora produkcie emisí PM10 vplyvom výstavby ciest I.tr. (0,116 tony)</t>
  </si>
  <si>
    <t>dobudovanie 11,317 km základného ťahu diaľnice, - odľahčenie intravilány od tranzitnej dopravy cesty I/18 - 59%</t>
  </si>
  <si>
    <t xml:space="preserve">vozidlá / 24h (cesta I/18, intravilán mesta Žilina, úsek medzi svetelnou križovatkou pri Tescu a MÚK pri Celulózke):                                                                                                                      r. 2018 intenzita bez projektu 34 061, intenzita s projektom 13 833 / -59%                                               r. 2028 intenzita bez projektu 42 864, intenzita s projektom 16 591 / -61%                    </t>
  </si>
  <si>
    <t>Z celkových investičných nákladov 71,81% sú odhadované zdroje EÚ, Spolufinancovanie je 12,67%, 15,52% sú zdroje ŠR a iné zdroje na I. aj II. fázu</t>
  </si>
  <si>
    <t xml:space="preserve">nezverejnené </t>
  </si>
  <si>
    <t>EÚ zdroje-85% , Spolufinan.15%, z maximálnej výšky NFP;</t>
  </si>
  <si>
    <t xml:space="preserve"> NN (neoprávnené náklady) zo ŠR alebo z vlastných zdrojov</t>
  </si>
  <si>
    <t>6 640 482 cestujúcich (dopadový ukazovateľ naplnený v r. 2026)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</si>
  <si>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</si>
  <si>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</si>
  <si>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</si>
  <si>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</si>
  <si>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</si>
  <si>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>Modernizácia električkových tratí v Košiciach - 2. etapa - 1. časť</t>
  </si>
  <si>
    <t>Košický kraj, okres Košice I, II a IV, MČ Košice – Staré mesto, MČ Košice – Juh, MČ Košice – Sever, MČ Košice - Západ, kat. úz. Skladná, Terasa, Huštáky, Južné mesto, Letná, Stredné mesto  a Severné mesto.</t>
  </si>
  <si>
    <t>https://www.uvo.gov.sk/vyhladavanie-zakaziek/detail/157214</t>
  </si>
  <si>
    <t>zazmluvnená lehota výstavby: ukončenie stavebnej a technologickej časti diela v lehote do 24 mesiacov od účinnosti ZoD, najneskôr do 31.08.2018,                                  odovzdanie diela najneskôr do 30.09.2018</t>
  </si>
  <si>
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kategórii.</t>
  </si>
  <si>
    <t xml:space="preserve">Stav infraštruktúry električkových tratí ohrozuje bezpečnosť a plynulosť dopravy a má negatívne hlukové, vibračné a environmentálne vplyvy.
Súhrne je možné definovať nasledovné hlavné nedostatky:
• nevyhovujúci technický stav električkových tratí, križovatiek a obratísk,
• existujúce obmedzenia rýchlosti električiek z dôvodu hlučnosti a/alebo nevyhovujúceho technického stavu koľajovej trate,
• vznik častých technických mimoriadnych udalostí (vykoľajenia, vidlicové jazdy, poškodenia troleje) v električkovej doprave,
• nedostatočná preferencia električkovej dopravy spôsobujúca zdržania, 
• znížená úroveň plynulosti a rýchlosti dopravy ako aj komfortu cestujúcich.                                                                                                                                                                                                                                                                         
Napriek zvýšenému dopravnému výkonu dochádza ku klesaniu počtu prepravených osôb. Úbytok cestujúcich možno pripísať najmä nedostatkom, ako sú nevyhovujúce prepravné podmienky a kvalita dopravy, nevhodná časová harmonizácia jednotlivých druhov verejnej hromadnej prepravy, nízka mobilita občanov za prácou, vplyv nezamestnanosti, regionálne rozvojové disparity, atď. </t>
  </si>
  <si>
    <t>Predmetom projektu je modernizácia električkových tratí v meste Košice o celkovej dĺžke 7,9 km zahŕňajúca modernizáciu električkových koľajových tratí, križovatiek, obratísk a sprievodnej infraštruktúry. Samotná realizácia projektu bude prebiehať prostredníctvom hlavnej aktivity, ktorou je Modernizácia električkových tratí vrátane prvkov preferencie MHD a napojenia na ostatné druhy MHD a nemotorovú dopravu, ktorá sa delí na nasledovné činnosti:
• realizácia stavebnej činnosti (stavebné práce, stavebný dozor, odborný autorský dohľad),
• výkup pozemkov.
Spolu s hlavnou aktivitou budú prebiehať podporné aktivity:
• riadenie projektu,
• informovanie a komunikácia.</t>
  </si>
  <si>
    <t>Cieľom projektu je skvalitniť a modernizovať parametre koľajovej infraštruktúry pre električkovú dopravu v meste Košice a tým zatraktívniť verejnú dopravu a zvýšiť počet cestujúcich využívajúcich verejnú osobnú dopravu (pred individuálnou).</t>
  </si>
  <si>
    <t>Merateľné ukazovatele: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Celková dĺžka nových alebo zmodernizovaných tratí pre električky a metro - km,celková cieľová hodnota - 7,9 km                                                                                             - Úspora času vo verejnej osobnej doprave -  EUR, celková cieľová hodnota - 3 659 269 EUR</t>
  </si>
  <si>
    <t>Dokumentácia skutočného vyhotovenia 08/2018</t>
  </si>
  <si>
    <t>Kolaudačné rozhodnutie 10/2018</t>
  </si>
  <si>
    <t>VO ukončené, povolenia získané</t>
  </si>
  <si>
    <t>Zazmluvnené IN, odhad nákladov na výkup pozemkov a interné personálne výdavky</t>
  </si>
  <si>
    <t>COV = 94 427 833,74 EUR
NFP = 89 706 442,05 EUR 
z toho 85% KF = 80 263 658,67 EUR
10% ŠR = 9 442 783,37 EUR
5% vlastné zdroje = 4 721 391,69 EUR</t>
  </si>
  <si>
    <t>Projekt bude spolufinancovaný vo výške:
85 % celkových oprávnených výdavkov z EÚ fondov - KF
10 % zo štátneho rozpočtu SR
5 % z vlastných zdrojov žiadateľa</t>
  </si>
  <si>
    <t>plánované odovzdanie diela najneskôr 09/2018
kolaudačné rozhodnutie 10/2018</t>
  </si>
  <si>
    <t>odovzdanie staveniska 10/2016
začatie prác 11/2016</t>
  </si>
  <si>
    <t>https://www.zverejnenie.esluzbykosice.sk/Zmluva/Detail/17270700/1611215</t>
  </si>
  <si>
    <t>link, ak dodatky a pokyny na zmenu nie sú v CRZ uvedené pri pôvodnej zmluve, uviesť všetky relevantné linky</t>
  </si>
  <si>
    <t>https://www.dpmk.sk/sites/default/files/images/stories/Projekty-EU/%C5%A0t%C3%BAdia%20realizovate%C4%BEnosti%20-%20elektri%C4%8Dky.pdf</t>
  </si>
  <si>
    <t>24 mesiacov</t>
  </si>
  <si>
    <t>Finančné prínosy (diskontované) tvorené úsporou prevádzkových nákladov vozidiel:  65 942 133,83 €</t>
  </si>
  <si>
    <t>Úspora času, Úspora prevádzkových nákladov vozidiel, Úspora na nehodovosti, Úspora na hluku, emisiách, zmene klímy</t>
  </si>
  <si>
    <t>Investičné diskontované: 60 592 256,89 €                                                                                                                                                                            Prevádzkové diskontované: 8 395 158,93 €</t>
  </si>
  <si>
    <t>N/A - nie je možné uviesť na jednu jazdu v prípade električiek</t>
  </si>
  <si>
    <t xml:space="preserve">65% Úspora času 
20% Úspora prevádzkových nákladov vozidiel 
12% Úspora na nehodovosti 
4% Úspora na hluku,emisiách, zmene klímy </t>
  </si>
  <si>
    <t>z cba</t>
  </si>
  <si>
    <t>89 739 458,39 EUR s DPH zo Zmluvy o dielo</t>
  </si>
  <si>
    <t>Celkový súčet nákladov: 97 055 654,59 Eur s DPH (z toho rezerva 4 459 910,40 Eur s DPH) Poplatky za plány/návrhy, MPV, výstavba, nepredvídané náklady, propagácia, autorský dohľad, technická pomoc)</t>
  </si>
  <si>
    <t>7885,127, t.j. 7,9 km</t>
  </si>
  <si>
    <t>Celková dĺžka nových alebo zmodernizovaných tratí pre električky a metro - km, celková cieľová hodnota - 7 885,127 m, t.j. 7,9 km</t>
  </si>
  <si>
    <t xml:space="preserve">Dátum aktualizácie: 13.11.2018                                                                                                                                                                                                   Pôvodne zmluve stanovená cena za dielo je vo výške 78 499 473,99 Eur bez DPH (vrátane rezervy 3 716 592,00 Eur bez DPH),                                                                                                                                        Dodatok č. 1 k ZoD Cena za dielo podľa rozsahu skutočne vykonaného diela je vo výške 75 006 614,13 Eur bez DPH,                                                                                     Pokyn na zmenu č.18 Zmena typu káblovodu a káblových komôr na Terase - viac ako 1% zmluvnej ceny: 1 371 103,82 Eur bez DPH   </t>
  </si>
  <si>
    <t>z IVP str 24</t>
  </si>
  <si>
    <t>https://www.zverejnenie.esluzbykosice.sk/Zmluva/Detail/17270700/2784488</t>
  </si>
  <si>
    <t>22.12.2015 (24951 - MSP)
23.12.2015 (2015/S 248-450749)</t>
  </si>
  <si>
    <t>verejná súťaž</t>
  </si>
  <si>
    <t>18.2.2016
29.2.2016
4.3.2016
9.3.2016</t>
  </si>
  <si>
    <t>57
68 
72
77</t>
  </si>
  <si>
    <t>PHZ: 88 242 413,76 EUR bez DPH
Najnižšia ponuka: 78 499 473,99 EUR bez DPH
Najvyššia ponuka: 95 481 118,20 EUR bez DPH</t>
  </si>
  <si>
    <t>1 uchádzač bol vylúčený z dôvodu nesplnenia podmienok účasti - technická alebo odborná spôsobilosť, bod 3.1 Oznámenia, nakoľko predložil referencie na zákazky, ktoré neboli rovnakého alebo podobného charakteru ako je predmet zákazky</t>
  </si>
  <si>
    <t>10.3.2016 - 28.6.2016
110 dní</t>
  </si>
  <si>
    <t>Žiadosti o nápravu 
5.1.2016 - 11.1.2016 (6 dní)
15.2.2016 - 22.2.2016 (7 dní)
18.2.2016 - 25.2.2016 (7 dní)</t>
  </si>
  <si>
    <r>
      <rPr>
        <u/>
        <sz val="11"/>
        <rFont val="Arial"/>
        <family val="2"/>
        <charset val="238"/>
      </rPr>
      <t>Variant 1 – “Nulový variant”</t>
    </r>
    <r>
      <rPr>
        <sz val="11"/>
        <rFont val="Arial"/>
        <family val="2"/>
        <charset val="238"/>
      </rPr>
      <t xml:space="preserve">
-	realizované iba základná údržba a drobné opravy koľajového vozového parku a koľajových tratí, nebudú realizované žiadne obnovovacie investície, MHD zabezpečovaná iba na báze prevádzkových nákladov
-	významné riziká ohrozujúce samotné poskytovanie dopravných služieb DPMK v horizonte 15-20 rokov, variant ohrozuje činnosť DPMK a môže znamenať kolaps verejnej dopravy v meste Košice do 15-20 rokov, variant je pre riešenie aktuálnych problémov MHD v Košiciach nevhodný
</t>
    </r>
    <r>
      <rPr>
        <u/>
        <sz val="11"/>
        <rFont val="Arial"/>
        <family val="2"/>
        <charset val="238"/>
      </rPr>
      <t>Variant 2 - “Status Quo”</t>
    </r>
    <r>
      <rPr>
        <sz val="11"/>
        <rFont val="Arial"/>
        <family val="2"/>
        <charset val="238"/>
      </rPr>
      <t xml:space="preserve">
-	predmetom minimalistického variantu je udržanie aktuálneho „Status quo“, t.j. bude prebiehať čiastočná obnova koľajového vozového parku a infraštruktúry, variant zahŕňa v sebe aj stavbu IKD, ktorá sa bude realizovať s pomocou spolufinancovania z európskych zdrojov, ostatné plánované investície v rámci variantu budú zabezpečené zo zdrojov DPMK a mesta Košice
-	pretrvávajúca nízka kvalita poskytovaných služieb, neefektívnosť prevádzky, celkovo možno hodnotiť prínosy variantu ako nedostatočné a neuspokojivé
</t>
    </r>
    <r>
      <rPr>
        <u/>
        <sz val="11"/>
        <rFont val="Arial"/>
        <family val="2"/>
        <charset val="238"/>
      </rPr>
      <t>Variant 3 – “Minimálny modernizačný koncept</t>
    </r>
    <r>
      <rPr>
        <sz val="11"/>
        <rFont val="Arial"/>
        <family val="2"/>
        <charset val="238"/>
      </rPr>
      <t xml:space="preserve">
-	minimálny modernizačný variant by zahŕňal čiastočnú modernizáciu vozového parku, nedôjde k modernizácii celého vozového parku a zakúpené električky budú schopné zabezpečovať obsluhu iba 3 liniek prevažne v centre mesta, súčasne dôjde k čiastočnej modernizácii tratí na vybraných úsekoch, bude realizovaná preferencia MHD pred IAD a ďalšie drobné investície,
-	realizovateľný v prípade spolufinancovania vybraných investičných projektov zo štrukturálnych fondov EÚ, realizácia variantu síce čiastočne odstráni akútny havarijný stav, z dlhodobejšieho hľadiska neodstráni problémy MHD v Košiciach. 
</t>
    </r>
    <r>
      <rPr>
        <u/>
        <sz val="11"/>
        <rFont val="Arial"/>
        <family val="2"/>
        <charset val="238"/>
      </rPr>
      <t>Variant 4 – “Späť na úroveň roku 2000”</t>
    </r>
    <r>
      <rPr>
        <sz val="11"/>
        <rFont val="Arial"/>
        <family val="2"/>
        <charset val="238"/>
      </rPr>
      <t xml:space="preserve">
-	predmetom reálneho variantu je modernizácia vozového parku v rozsahu potreby 46 ks električiek, ktoré nahradia zastaraný typ T3 a T3MOD, v poslednom období dôjde k náhrade kĺbových električiek KT8D5; pre dosiahnutie cieľov variantu je tiež nutné realizovať komplexnú modernizáciu električkových tratí, ktoré nevyhovujú technickým požiadavkám; súčasne bude realizovaná preferencia MHD pred IAD. 
-	realizovateľný v prípade spolufinancovania zo štrukturálnych fondov EÚ, je vhodný na realizáciu, predstavuje novú modernizačnú MHD s dôrazom na zvýšenie dominancie električkovej trakcie ako nosného dopravného systému; kompletná implementácia tohto variantu by mala za následok zvýšenie počtu cestujúcich, odstránenie nadmerného hluku a vibrácií, a vzostup podielu nízkopodlažných vozidiel na 55%.
</t>
    </r>
    <r>
      <rPr>
        <u/>
        <sz val="11"/>
        <rFont val="Arial"/>
        <family val="2"/>
        <charset val="238"/>
      </rPr>
      <t>Variant 5 – “Maximalistický variant”</t>
    </r>
    <r>
      <rPr>
        <sz val="11"/>
        <rFont val="Arial"/>
        <family val="2"/>
        <charset val="238"/>
      </rPr>
      <t xml:space="preserve">
-	pokrýva obnovu vozového parku (46 električiek) a komplexnú modernizáciu električkových tratí, z pohľadu technického zázemia je nutné modernizovať obidve depa pre električky a autobusy, tiež predpokladá prechod na 750 V na električkovej trakcii a tiež rozsiahlu výstavbu nových električkových tratí; predpokladá ukončenie prevádzky trolejbusovej trakcie po roku 2020, modernizáciu autobusovej trakcie a vozového parku a potrebnej infraštruktúry
-	DPMK tiež spustí prevádzku elektrobusov, na čo potrebuje vybudovať potrebnú infraštruktúru a realizovať nákup elektrobusov, ide o maximalistický a idealistický variant komplexnej  modernizácie MHD; vzhľadom k tomu, že v tejto chvíli nie je možné zaručiť financovanie tohto variantu, a pripravenosť projektov je nízka, skrýva veľa rizík ohrozujúcich vlastnú realizáciu</t>
    </r>
  </si>
  <si>
    <t>2170674,80 (Projektová dokumentácia, Autorský dozor, MPV)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</si>
</sst>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\ &quot;€&quot;;[Red]\-#,##0.00\ &quot;€&quot;"/>
    <numFmt numFmtId="165" formatCode="_-* #,##0.00\ _€_-;\-* #,##0.00\ _€_-;_-* &quot;-&quot;??\ _€_-;_-@_-"/>
    <numFmt numFmtId="166" formatCode="#,##0.000"/>
    <numFmt numFmtId="167" formatCode="#,##0\ [$€-1];[Red]\-#,##0\ [$€-1]"/>
    <numFmt numFmtId="168" formatCode="#,##0\ &quot;€&quot;"/>
    <numFmt numFmtId="169" formatCode="#,##0\ [$€-1]"/>
    <numFmt numFmtId="170" formatCode="#,##0.00_ ;\-#,##0.00\ 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0" fontId="4" fillId="0" borderId="0"/>
  </cellStyleXfs>
  <cellXfs count="20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" fillId="0" borderId="0" xfId="0" applyFont="1" applyAlignment="1">
      <alignment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4" fillId="0" borderId="3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9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10" fontId="2" fillId="0" borderId="3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/>
    </xf>
    <xf numFmtId="168" fontId="2" fillId="0" borderId="3" xfId="0" applyNumberFormat="1" applyFont="1" applyBorder="1" applyAlignment="1">
      <alignment horizontal="center" vertical="top" wrapText="1"/>
    </xf>
    <xf numFmtId="168" fontId="18" fillId="0" borderId="3" xfId="0" applyNumberFormat="1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17" fontId="2" fillId="3" borderId="3" xfId="0" applyNumberFormat="1" applyFont="1" applyFill="1" applyBorder="1" applyAlignment="1">
      <alignment horizontal="center" vertical="top"/>
    </xf>
    <xf numFmtId="14" fontId="2" fillId="3" borderId="3" xfId="0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17" fontId="4" fillId="4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0" fontId="23" fillId="3" borderId="3" xfId="2" applyFont="1" applyFill="1" applyBorder="1" applyAlignment="1">
      <alignment horizontal="center" vertical="top" wrapText="1"/>
    </xf>
    <xf numFmtId="0" fontId="23" fillId="0" borderId="3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top" wrapText="1"/>
    </xf>
    <xf numFmtId="10" fontId="27" fillId="0" borderId="3" xfId="0" applyNumberFormat="1" applyFont="1" applyFill="1" applyBorder="1" applyAlignment="1">
      <alignment horizontal="center" vertical="top" wrapText="1"/>
    </xf>
    <xf numFmtId="0" fontId="30" fillId="6" borderId="3" xfId="0" applyFont="1" applyFill="1" applyBorder="1" applyAlignment="1">
      <alignment horizontal="left" vertical="center"/>
    </xf>
    <xf numFmtId="0" fontId="28" fillId="6" borderId="3" xfId="0" applyFont="1" applyFill="1" applyBorder="1" applyAlignment="1">
      <alignment horizontal="center" vertical="top" wrapText="1"/>
    </xf>
    <xf numFmtId="0" fontId="27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/>
    </xf>
    <xf numFmtId="3" fontId="2" fillId="6" borderId="3" xfId="0" applyNumberFormat="1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2" fillId="6" borderId="0" xfId="0" applyFont="1" applyFill="1"/>
    <xf numFmtId="0" fontId="15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/>
    </xf>
    <xf numFmtId="0" fontId="27" fillId="6" borderId="3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/>
    </xf>
    <xf numFmtId="168" fontId="2" fillId="6" borderId="3" xfId="0" applyNumberFormat="1" applyFont="1" applyFill="1" applyBorder="1" applyAlignment="1">
      <alignment horizontal="center" vertical="top" wrapText="1"/>
    </xf>
    <xf numFmtId="14" fontId="2" fillId="6" borderId="3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 wrapText="1"/>
    </xf>
    <xf numFmtId="0" fontId="18" fillId="2" borderId="3" xfId="0" applyNumberFormat="1" applyFont="1" applyFill="1" applyBorder="1" applyAlignment="1">
      <alignment horizontal="center" vertical="top" wrapText="1"/>
    </xf>
    <xf numFmtId="49" fontId="18" fillId="2" borderId="3" xfId="0" applyNumberFormat="1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3" fontId="18" fillId="2" borderId="3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top" wrapText="1"/>
    </xf>
    <xf numFmtId="14" fontId="18" fillId="2" borderId="3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/>
    <xf numFmtId="0" fontId="31" fillId="0" borderId="0" xfId="0" applyFont="1" applyBorder="1"/>
    <xf numFmtId="0" fontId="31" fillId="0" borderId="0" xfId="0" applyFont="1"/>
    <xf numFmtId="0" fontId="31" fillId="0" borderId="0" xfId="0" applyFont="1" applyFill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/>
    </xf>
    <xf numFmtId="9" fontId="2" fillId="3" borderId="3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 wrapText="1"/>
    </xf>
    <xf numFmtId="169" fontId="2" fillId="3" borderId="3" xfId="0" applyNumberFormat="1" applyFont="1" applyFill="1" applyBorder="1" applyAlignment="1">
      <alignment horizontal="center" vertical="top"/>
    </xf>
    <xf numFmtId="169" fontId="2" fillId="2" borderId="3" xfId="0" applyNumberFormat="1" applyFont="1" applyFill="1" applyBorder="1" applyAlignment="1">
      <alignment horizontal="center" vertical="top" wrapText="1"/>
    </xf>
    <xf numFmtId="14" fontId="18" fillId="3" borderId="3" xfId="0" applyNumberFormat="1" applyFont="1" applyFill="1" applyBorder="1" applyAlignment="1">
      <alignment horizontal="center" vertical="top" wrapText="1"/>
    </xf>
    <xf numFmtId="17" fontId="18" fillId="3" borderId="3" xfId="0" applyNumberFormat="1" applyFont="1" applyFill="1" applyBorder="1" applyAlignment="1">
      <alignment horizontal="center" vertical="top" wrapText="1"/>
    </xf>
    <xf numFmtId="0" fontId="18" fillId="3" borderId="3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9" fillId="4" borderId="4" xfId="0" applyFont="1" applyFill="1" applyBorder="1" applyAlignment="1">
      <alignment horizontal="center" vertical="top" wrapText="1"/>
    </xf>
    <xf numFmtId="166" fontId="4" fillId="4" borderId="3" xfId="0" applyNumberFormat="1" applyFont="1" applyFill="1" applyBorder="1" applyAlignment="1">
      <alignment horizontal="center" vertical="top" wrapText="1"/>
    </xf>
    <xf numFmtId="4" fontId="4" fillId="4" borderId="3" xfId="0" applyNumberFormat="1" applyFont="1" applyFill="1" applyBorder="1" applyAlignment="1">
      <alignment horizontal="center" vertical="top" wrapText="1"/>
    </xf>
    <xf numFmtId="167" fontId="4" fillId="4" borderId="3" xfId="0" applyNumberFormat="1" applyFont="1" applyFill="1" applyBorder="1" applyAlignment="1">
      <alignment horizontal="center" vertical="top" wrapText="1"/>
    </xf>
    <xf numFmtId="10" fontId="4" fillId="4" borderId="3" xfId="0" applyNumberFormat="1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23" fillId="0" borderId="0" xfId="2" applyFont="1" applyBorder="1" applyAlignment="1">
      <alignment horizontal="left" vertical="center" wrapText="1"/>
    </xf>
    <xf numFmtId="0" fontId="9" fillId="0" borderId="3" xfId="2" applyBorder="1" applyAlignment="1">
      <alignment horizontal="center" vertical="top" wrapText="1"/>
    </xf>
    <xf numFmtId="0" fontId="2" fillId="6" borderId="3" xfId="0" applyFont="1" applyFill="1" applyBorder="1"/>
    <xf numFmtId="0" fontId="0" fillId="0" borderId="0" xfId="0" applyBorder="1"/>
    <xf numFmtId="14" fontId="2" fillId="0" borderId="0" xfId="0" applyNumberFormat="1" applyFont="1" applyAlignment="1">
      <alignment vertical="top" wrapText="1"/>
    </xf>
    <xf numFmtId="0" fontId="3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10" fontId="27" fillId="2" borderId="3" xfId="0" applyNumberFormat="1" applyFont="1" applyFill="1" applyBorder="1" applyAlignment="1">
      <alignment horizontal="center" vertical="top" wrapText="1"/>
    </xf>
    <xf numFmtId="10" fontId="2" fillId="2" borderId="3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0" fillId="0" borderId="0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14" fillId="0" borderId="0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164" fontId="18" fillId="0" borderId="3" xfId="0" applyNumberFormat="1" applyFont="1" applyFill="1" applyBorder="1" applyAlignment="1">
      <alignment horizontal="left" vertical="center"/>
    </xf>
    <xf numFmtId="170" fontId="18" fillId="0" borderId="3" xfId="0" applyNumberFormat="1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4" fontId="18" fillId="2" borderId="3" xfId="0" applyNumberFormat="1" applyFont="1" applyFill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9" fontId="18" fillId="0" borderId="3" xfId="0" applyNumberFormat="1" applyFont="1" applyBorder="1" applyAlignment="1">
      <alignment horizontal="left" vertical="center"/>
    </xf>
    <xf numFmtId="0" fontId="18" fillId="2" borderId="3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vertical="center"/>
    </xf>
    <xf numFmtId="9" fontId="18" fillId="0" borderId="3" xfId="0" applyNumberFormat="1" applyFont="1" applyFill="1" applyBorder="1" applyAlignment="1">
      <alignment horizontal="left" vertical="center" wrapText="1"/>
    </xf>
    <xf numFmtId="9" fontId="18" fillId="2" borderId="3" xfId="0" applyNumberFormat="1" applyFont="1" applyFill="1" applyBorder="1" applyAlignment="1">
      <alignment horizontal="left" vertical="center"/>
    </xf>
    <xf numFmtId="164" fontId="18" fillId="2" borderId="3" xfId="0" applyNumberFormat="1" applyFont="1" applyFill="1" applyBorder="1" applyAlignment="1">
      <alignment horizontal="left" vertical="center"/>
    </xf>
    <xf numFmtId="10" fontId="18" fillId="2" borderId="3" xfId="0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4" fontId="18" fillId="0" borderId="3" xfId="0" applyNumberFormat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/>
    </xf>
    <xf numFmtId="14" fontId="18" fillId="0" borderId="3" xfId="0" applyNumberFormat="1" applyFont="1" applyBorder="1" applyAlignment="1">
      <alignment horizontal="left" vertical="center"/>
    </xf>
    <xf numFmtId="17" fontId="18" fillId="0" borderId="3" xfId="0" applyNumberFormat="1" applyFont="1" applyBorder="1" applyAlignment="1">
      <alignment vertical="center" wrapText="1"/>
    </xf>
    <xf numFmtId="17" fontId="18" fillId="2" borderId="3" xfId="0" applyNumberFormat="1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vertical="center"/>
    </xf>
    <xf numFmtId="0" fontId="34" fillId="0" borderId="3" xfId="2" applyFont="1" applyFill="1" applyBorder="1" applyAlignment="1">
      <alignment vertical="center"/>
    </xf>
    <xf numFmtId="0" fontId="34" fillId="0" borderId="3" xfId="2" applyFont="1" applyFill="1" applyBorder="1" applyAlignment="1">
      <alignment vertical="center" wrapText="1"/>
    </xf>
    <xf numFmtId="0" fontId="34" fillId="2" borderId="3" xfId="2" applyFont="1" applyFill="1" applyBorder="1" applyAlignment="1">
      <alignment vertical="center" wrapText="1"/>
    </xf>
    <xf numFmtId="0" fontId="34" fillId="0" borderId="11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5" fillId="2" borderId="10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6" fillId="5" borderId="6" xfId="0" applyFont="1" applyFill="1" applyBorder="1" applyAlignment="1">
      <alignment horizontal="center" vertical="top" wrapText="1"/>
    </xf>
    <xf numFmtId="0" fontId="26" fillId="5" borderId="4" xfId="0" applyFont="1" applyFill="1" applyBorder="1" applyAlignment="1">
      <alignment horizontal="center" vertical="top" wrapText="1"/>
    </xf>
    <xf numFmtId="0" fontId="26" fillId="5" borderId="5" xfId="0" applyFont="1" applyFill="1" applyBorder="1" applyAlignment="1">
      <alignment horizontal="center" vertical="top" wrapText="1"/>
    </xf>
    <xf numFmtId="0" fontId="26" fillId="5" borderId="7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</cellXfs>
  <cellStyles count="5">
    <cellStyle name="Čiarka 2" xfId="3"/>
    <cellStyle name="Hypertextové prepojenie" xfId="2" builtinId="8"/>
    <cellStyle name="Normálna" xfId="0" builtinId="0"/>
    <cellStyle name="Normálna 2" xfId="1"/>
    <cellStyle name="normálne 2" xfId="4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pmk.sk/sites/default/files/images/stories/Projekty-EU/%C5%A0t%C3%BAdia%20realizovate%C4%BEnosti%20-%20elektri%C4%8Dky.pdf" TargetMode="External"/><Relationship Id="rId2" Type="http://schemas.openxmlformats.org/officeDocument/2006/relationships/hyperlink" Target="https://www.zverejnenie.esluzbykosice.sk/Zmluva/Detail/17270700/1611215" TargetMode="External"/><Relationship Id="rId1" Type="http://schemas.openxmlformats.org/officeDocument/2006/relationships/hyperlink" Target="https://www.uvo.gov.sk/vyhladavanie-zakaziek/detail/15721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verejnenie.esluzbykosice.sk/Zmluva/Detail/17270700/278448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rz.gov.sk/index.php?ID=1758112&amp;l=sk" TargetMode="External"/><Relationship Id="rId1" Type="http://schemas.openxmlformats.org/officeDocument/2006/relationships/hyperlink" Target="https://www.uvo.gov.sk/private/profily/detail/15/zakazky/125237/dokument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acebook.com/pg/pomoc.na.dialnici/photos/?tab=album&amp;album_id=1846806715636333," TargetMode="External"/><Relationship Id="rId1" Type="http://schemas.openxmlformats.org/officeDocument/2006/relationships/hyperlink" Target="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3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E4" sqref="E4"/>
    </sheetView>
  </sheetViews>
  <sheetFormatPr defaultColWidth="8.7109375" defaultRowHeight="18" x14ac:dyDescent="0.25"/>
  <cols>
    <col min="1" max="1" width="9" style="2" customWidth="1"/>
    <col min="2" max="2" width="44.140625" style="120" customWidth="1"/>
    <col min="3" max="3" width="46" style="25" customWidth="1"/>
    <col min="4" max="4" width="8.5703125" style="3" customWidth="1"/>
    <col min="5" max="5" width="157.7109375" customWidth="1"/>
    <col min="6" max="6" width="8.7109375" style="150"/>
    <col min="7" max="7" width="15" style="150" bestFit="1" customWidth="1"/>
    <col min="8" max="8" width="8.7109375" style="150"/>
    <col min="9" max="9" width="8.42578125" style="19" customWidth="1"/>
    <col min="10" max="12" width="8.42578125" style="12" customWidth="1"/>
    <col min="13" max="738" width="8.7109375" style="12"/>
    <col min="739" max="16384" width="8.7109375" style="1"/>
  </cols>
  <sheetData>
    <row r="1" spans="1:738" ht="9.75" customHeight="1" thickBot="1" x14ac:dyDescent="0.3"/>
    <row r="2" spans="1:738" s="116" customFormat="1" ht="18.75" customHeight="1" x14ac:dyDescent="0.3">
      <c r="A2" s="203" t="s">
        <v>386</v>
      </c>
      <c r="B2" s="203" t="s">
        <v>147</v>
      </c>
      <c r="C2" s="203" t="s">
        <v>148</v>
      </c>
      <c r="D2" s="206" t="s">
        <v>24</v>
      </c>
      <c r="E2" s="203" t="s">
        <v>523</v>
      </c>
      <c r="F2" s="115"/>
      <c r="G2" s="115"/>
      <c r="H2" s="115"/>
      <c r="I2" s="114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  <c r="IW2" s="115"/>
      <c r="IX2" s="115"/>
      <c r="IY2" s="115"/>
      <c r="IZ2" s="115"/>
      <c r="JA2" s="115"/>
      <c r="JB2" s="115"/>
      <c r="JC2" s="115"/>
      <c r="JD2" s="115"/>
      <c r="JE2" s="115"/>
      <c r="JF2" s="115"/>
      <c r="JG2" s="115"/>
      <c r="JH2" s="115"/>
      <c r="JI2" s="115"/>
      <c r="JJ2" s="115"/>
      <c r="JK2" s="115"/>
      <c r="JL2" s="115"/>
      <c r="JM2" s="115"/>
      <c r="JN2" s="115"/>
      <c r="JO2" s="115"/>
      <c r="JP2" s="115"/>
      <c r="JQ2" s="115"/>
      <c r="JR2" s="115"/>
      <c r="JS2" s="115"/>
      <c r="JT2" s="115"/>
      <c r="JU2" s="115"/>
      <c r="JV2" s="115"/>
      <c r="JW2" s="115"/>
      <c r="JX2" s="115"/>
      <c r="JY2" s="115"/>
      <c r="JZ2" s="115"/>
      <c r="KA2" s="115"/>
      <c r="KB2" s="115"/>
      <c r="KC2" s="115"/>
      <c r="KD2" s="115"/>
      <c r="KE2" s="115"/>
      <c r="KF2" s="115"/>
      <c r="KG2" s="115"/>
      <c r="KH2" s="115"/>
      <c r="KI2" s="115"/>
      <c r="KJ2" s="115"/>
      <c r="KK2" s="115"/>
      <c r="KL2" s="115"/>
      <c r="KM2" s="115"/>
      <c r="KN2" s="115"/>
      <c r="KO2" s="115"/>
      <c r="KP2" s="115"/>
      <c r="KQ2" s="115"/>
      <c r="KR2" s="115"/>
      <c r="KS2" s="115"/>
      <c r="KT2" s="115"/>
      <c r="KU2" s="115"/>
      <c r="KV2" s="115"/>
      <c r="KW2" s="115"/>
      <c r="KX2" s="115"/>
      <c r="KY2" s="115"/>
      <c r="KZ2" s="115"/>
      <c r="LA2" s="115"/>
      <c r="LB2" s="115"/>
      <c r="LC2" s="115"/>
      <c r="LD2" s="115"/>
      <c r="LE2" s="115"/>
      <c r="LF2" s="115"/>
      <c r="LG2" s="115"/>
      <c r="LH2" s="115"/>
      <c r="LI2" s="115"/>
      <c r="LJ2" s="115"/>
      <c r="LK2" s="115"/>
      <c r="LL2" s="115"/>
      <c r="LM2" s="115"/>
      <c r="LN2" s="115"/>
      <c r="LO2" s="115"/>
      <c r="LP2" s="115"/>
      <c r="LQ2" s="115"/>
      <c r="LR2" s="115"/>
      <c r="LS2" s="115"/>
      <c r="LT2" s="115"/>
      <c r="LU2" s="115"/>
      <c r="LV2" s="115"/>
      <c r="LW2" s="115"/>
      <c r="LX2" s="115"/>
      <c r="LY2" s="115"/>
      <c r="LZ2" s="115"/>
      <c r="MA2" s="115"/>
      <c r="MB2" s="115"/>
      <c r="MC2" s="115"/>
      <c r="MD2" s="115"/>
      <c r="ME2" s="115"/>
      <c r="MF2" s="115"/>
      <c r="MG2" s="115"/>
      <c r="MH2" s="115"/>
      <c r="MI2" s="115"/>
      <c r="MJ2" s="115"/>
      <c r="MK2" s="115"/>
      <c r="ML2" s="115"/>
      <c r="MM2" s="115"/>
      <c r="MN2" s="115"/>
      <c r="MO2" s="115"/>
      <c r="MP2" s="115"/>
      <c r="MQ2" s="115"/>
      <c r="MR2" s="115"/>
      <c r="MS2" s="115"/>
      <c r="MT2" s="115"/>
      <c r="MU2" s="115"/>
      <c r="MV2" s="115"/>
      <c r="MW2" s="115"/>
      <c r="MX2" s="115"/>
      <c r="MY2" s="115"/>
      <c r="MZ2" s="115"/>
      <c r="NA2" s="115"/>
      <c r="NB2" s="115"/>
      <c r="NC2" s="115"/>
      <c r="ND2" s="115"/>
      <c r="NE2" s="115"/>
      <c r="NF2" s="115"/>
      <c r="NG2" s="115"/>
      <c r="NH2" s="115"/>
      <c r="NI2" s="115"/>
      <c r="NJ2" s="115"/>
      <c r="NK2" s="115"/>
      <c r="NL2" s="115"/>
      <c r="NM2" s="115"/>
      <c r="NN2" s="115"/>
      <c r="NO2" s="115"/>
      <c r="NP2" s="115"/>
      <c r="NQ2" s="115"/>
      <c r="NR2" s="115"/>
      <c r="NS2" s="115"/>
      <c r="NT2" s="115"/>
      <c r="NU2" s="115"/>
      <c r="NV2" s="115"/>
      <c r="NW2" s="115"/>
      <c r="NX2" s="115"/>
      <c r="NY2" s="115"/>
      <c r="NZ2" s="115"/>
      <c r="OA2" s="115"/>
      <c r="OB2" s="115"/>
      <c r="OC2" s="115"/>
      <c r="OD2" s="115"/>
      <c r="OE2" s="115"/>
      <c r="OF2" s="115"/>
      <c r="OG2" s="115"/>
      <c r="OH2" s="115"/>
      <c r="OI2" s="115"/>
      <c r="OJ2" s="115"/>
      <c r="OK2" s="115"/>
      <c r="OL2" s="115"/>
      <c r="OM2" s="115"/>
      <c r="ON2" s="115"/>
      <c r="OO2" s="115"/>
      <c r="OP2" s="115"/>
      <c r="OQ2" s="115"/>
      <c r="OR2" s="115"/>
      <c r="OS2" s="115"/>
      <c r="OT2" s="115"/>
      <c r="OU2" s="115"/>
      <c r="OV2" s="115"/>
      <c r="OW2" s="115"/>
      <c r="OX2" s="115"/>
      <c r="OY2" s="115"/>
      <c r="OZ2" s="115"/>
      <c r="PA2" s="115"/>
      <c r="PB2" s="115"/>
      <c r="PC2" s="115"/>
      <c r="PD2" s="115"/>
      <c r="PE2" s="115"/>
      <c r="PF2" s="115"/>
      <c r="PG2" s="115"/>
      <c r="PH2" s="115"/>
      <c r="PI2" s="115"/>
      <c r="PJ2" s="115"/>
      <c r="PK2" s="115"/>
      <c r="PL2" s="115"/>
      <c r="PM2" s="115"/>
      <c r="PN2" s="115"/>
      <c r="PO2" s="115"/>
      <c r="PP2" s="115"/>
      <c r="PQ2" s="115"/>
      <c r="PR2" s="115"/>
      <c r="PS2" s="115"/>
      <c r="PT2" s="115"/>
      <c r="PU2" s="115"/>
      <c r="PV2" s="115"/>
      <c r="PW2" s="115"/>
      <c r="PX2" s="115"/>
      <c r="PY2" s="115"/>
      <c r="PZ2" s="115"/>
      <c r="QA2" s="115"/>
      <c r="QB2" s="115"/>
      <c r="QC2" s="115"/>
      <c r="QD2" s="115"/>
      <c r="QE2" s="115"/>
      <c r="QF2" s="115"/>
      <c r="QG2" s="115"/>
      <c r="QH2" s="115"/>
      <c r="QI2" s="115"/>
      <c r="QJ2" s="115"/>
      <c r="QK2" s="115"/>
      <c r="QL2" s="115"/>
      <c r="QM2" s="115"/>
      <c r="QN2" s="115"/>
      <c r="QO2" s="115"/>
      <c r="QP2" s="115"/>
      <c r="QQ2" s="115"/>
      <c r="QR2" s="115"/>
      <c r="QS2" s="115"/>
      <c r="QT2" s="115"/>
      <c r="QU2" s="115"/>
      <c r="QV2" s="115"/>
      <c r="QW2" s="115"/>
      <c r="QX2" s="115"/>
      <c r="QY2" s="115"/>
      <c r="QZ2" s="115"/>
      <c r="RA2" s="115"/>
      <c r="RB2" s="115"/>
      <c r="RC2" s="115"/>
      <c r="RD2" s="115"/>
      <c r="RE2" s="115"/>
      <c r="RF2" s="115"/>
      <c r="RG2" s="115"/>
      <c r="RH2" s="115"/>
      <c r="RI2" s="115"/>
      <c r="RJ2" s="115"/>
      <c r="RK2" s="115"/>
      <c r="RL2" s="115"/>
      <c r="RM2" s="115"/>
      <c r="RN2" s="115"/>
      <c r="RO2" s="115"/>
      <c r="RP2" s="115"/>
      <c r="RQ2" s="115"/>
      <c r="RR2" s="115"/>
      <c r="RS2" s="115"/>
      <c r="RT2" s="115"/>
      <c r="RU2" s="115"/>
      <c r="RV2" s="115"/>
      <c r="RW2" s="115"/>
      <c r="RX2" s="115"/>
      <c r="RY2" s="115"/>
      <c r="RZ2" s="115"/>
      <c r="SA2" s="115"/>
      <c r="SB2" s="115"/>
      <c r="SC2" s="115"/>
      <c r="SD2" s="115"/>
      <c r="SE2" s="115"/>
      <c r="SF2" s="115"/>
      <c r="SG2" s="115"/>
      <c r="SH2" s="115"/>
      <c r="SI2" s="115"/>
      <c r="SJ2" s="115"/>
      <c r="SK2" s="115"/>
      <c r="SL2" s="115"/>
      <c r="SM2" s="115"/>
      <c r="SN2" s="115"/>
      <c r="SO2" s="115"/>
      <c r="SP2" s="115"/>
      <c r="SQ2" s="115"/>
      <c r="SR2" s="115"/>
      <c r="SS2" s="115"/>
      <c r="ST2" s="115"/>
      <c r="SU2" s="115"/>
      <c r="SV2" s="115"/>
      <c r="SW2" s="115"/>
      <c r="SX2" s="115"/>
      <c r="SY2" s="115"/>
      <c r="SZ2" s="115"/>
      <c r="TA2" s="115"/>
      <c r="TB2" s="115"/>
      <c r="TC2" s="115"/>
      <c r="TD2" s="115"/>
      <c r="TE2" s="115"/>
      <c r="TF2" s="115"/>
      <c r="TG2" s="115"/>
      <c r="TH2" s="115"/>
      <c r="TI2" s="115"/>
      <c r="TJ2" s="115"/>
      <c r="TK2" s="115"/>
      <c r="TL2" s="115"/>
      <c r="TM2" s="115"/>
      <c r="TN2" s="115"/>
      <c r="TO2" s="115"/>
      <c r="TP2" s="115"/>
      <c r="TQ2" s="115"/>
      <c r="TR2" s="115"/>
      <c r="TS2" s="115"/>
      <c r="TT2" s="115"/>
      <c r="TU2" s="115"/>
      <c r="TV2" s="115"/>
      <c r="TW2" s="115"/>
      <c r="TX2" s="115"/>
      <c r="TY2" s="115"/>
      <c r="TZ2" s="115"/>
      <c r="UA2" s="115"/>
      <c r="UB2" s="115"/>
      <c r="UC2" s="115"/>
      <c r="UD2" s="115"/>
      <c r="UE2" s="115"/>
      <c r="UF2" s="115"/>
      <c r="UG2" s="115"/>
      <c r="UH2" s="115"/>
      <c r="UI2" s="115"/>
      <c r="UJ2" s="115"/>
      <c r="UK2" s="115"/>
      <c r="UL2" s="115"/>
      <c r="UM2" s="115"/>
      <c r="UN2" s="115"/>
      <c r="UO2" s="115"/>
      <c r="UP2" s="115"/>
      <c r="UQ2" s="115"/>
      <c r="UR2" s="115"/>
      <c r="US2" s="115"/>
      <c r="UT2" s="115"/>
      <c r="UU2" s="115"/>
      <c r="UV2" s="115"/>
      <c r="UW2" s="115"/>
      <c r="UX2" s="115"/>
      <c r="UY2" s="115"/>
      <c r="UZ2" s="115"/>
      <c r="VA2" s="115"/>
      <c r="VB2" s="115"/>
      <c r="VC2" s="115"/>
      <c r="VD2" s="115"/>
      <c r="VE2" s="115"/>
      <c r="VF2" s="115"/>
      <c r="VG2" s="115"/>
      <c r="VH2" s="115"/>
      <c r="VI2" s="115"/>
      <c r="VJ2" s="115"/>
      <c r="VK2" s="115"/>
      <c r="VL2" s="115"/>
      <c r="VM2" s="115"/>
      <c r="VN2" s="115"/>
      <c r="VO2" s="115"/>
      <c r="VP2" s="115"/>
      <c r="VQ2" s="115"/>
      <c r="VR2" s="115"/>
      <c r="VS2" s="115"/>
      <c r="VT2" s="115"/>
      <c r="VU2" s="115"/>
      <c r="VV2" s="115"/>
      <c r="VW2" s="115"/>
      <c r="VX2" s="115"/>
      <c r="VY2" s="115"/>
      <c r="VZ2" s="115"/>
      <c r="WA2" s="115"/>
      <c r="WB2" s="115"/>
      <c r="WC2" s="115"/>
      <c r="WD2" s="115"/>
      <c r="WE2" s="115"/>
      <c r="WF2" s="115"/>
      <c r="WG2" s="115"/>
      <c r="WH2" s="115"/>
      <c r="WI2" s="115"/>
      <c r="WJ2" s="115"/>
      <c r="WK2" s="115"/>
      <c r="WL2" s="115"/>
      <c r="WM2" s="115"/>
      <c r="WN2" s="115"/>
      <c r="WO2" s="115"/>
      <c r="WP2" s="115"/>
      <c r="WQ2" s="115"/>
      <c r="WR2" s="115"/>
      <c r="WS2" s="115"/>
      <c r="WT2" s="115"/>
      <c r="WU2" s="115"/>
      <c r="WV2" s="115"/>
      <c r="WW2" s="115"/>
      <c r="WX2" s="115"/>
      <c r="WY2" s="115"/>
      <c r="WZ2" s="115"/>
      <c r="XA2" s="115"/>
      <c r="XB2" s="115"/>
      <c r="XC2" s="115"/>
      <c r="XD2" s="115"/>
      <c r="XE2" s="115"/>
      <c r="XF2" s="115"/>
      <c r="XG2" s="115"/>
      <c r="XH2" s="115"/>
      <c r="XI2" s="115"/>
      <c r="XJ2" s="115"/>
      <c r="XK2" s="115"/>
      <c r="XL2" s="115"/>
      <c r="XM2" s="115"/>
      <c r="XN2" s="115"/>
      <c r="XO2" s="115"/>
      <c r="XP2" s="115"/>
      <c r="XQ2" s="115"/>
      <c r="XR2" s="115"/>
      <c r="XS2" s="115"/>
      <c r="XT2" s="115"/>
      <c r="XU2" s="115"/>
      <c r="XV2" s="115"/>
      <c r="XW2" s="115"/>
      <c r="XX2" s="115"/>
      <c r="XY2" s="115"/>
      <c r="XZ2" s="115"/>
      <c r="YA2" s="115"/>
      <c r="YB2" s="115"/>
      <c r="YC2" s="115"/>
      <c r="YD2" s="115"/>
      <c r="YE2" s="115"/>
      <c r="YF2" s="115"/>
      <c r="YG2" s="115"/>
      <c r="YH2" s="115"/>
      <c r="YI2" s="115"/>
      <c r="YJ2" s="115"/>
      <c r="YK2" s="115"/>
      <c r="YL2" s="115"/>
      <c r="YM2" s="115"/>
      <c r="YN2" s="115"/>
      <c r="YO2" s="115"/>
      <c r="YP2" s="115"/>
      <c r="YQ2" s="115"/>
      <c r="YR2" s="115"/>
      <c r="YS2" s="115"/>
      <c r="YT2" s="115"/>
      <c r="YU2" s="115"/>
      <c r="YV2" s="115"/>
      <c r="YW2" s="115"/>
      <c r="YX2" s="115"/>
      <c r="YY2" s="115"/>
      <c r="YZ2" s="115"/>
      <c r="ZA2" s="115"/>
      <c r="ZB2" s="115"/>
      <c r="ZC2" s="115"/>
      <c r="ZD2" s="115"/>
      <c r="ZE2" s="115"/>
      <c r="ZF2" s="115"/>
      <c r="ZG2" s="115"/>
      <c r="ZH2" s="115"/>
      <c r="ZI2" s="115"/>
      <c r="ZJ2" s="115"/>
      <c r="ZK2" s="115"/>
      <c r="ZL2" s="115"/>
      <c r="ZM2" s="115"/>
      <c r="ZN2" s="115"/>
      <c r="ZO2" s="115"/>
      <c r="ZP2" s="115"/>
      <c r="ZQ2" s="115"/>
      <c r="ZR2" s="115"/>
      <c r="ZS2" s="115"/>
      <c r="ZT2" s="115"/>
      <c r="ZU2" s="115"/>
      <c r="ZV2" s="115"/>
      <c r="ZW2" s="115"/>
      <c r="ZX2" s="115"/>
      <c r="ZY2" s="115"/>
      <c r="ZZ2" s="115"/>
      <c r="AAA2" s="115"/>
      <c r="AAB2" s="115"/>
      <c r="AAC2" s="115"/>
      <c r="AAD2" s="115"/>
      <c r="AAE2" s="115"/>
      <c r="AAF2" s="115"/>
      <c r="AAG2" s="115"/>
      <c r="AAH2" s="115"/>
      <c r="AAI2" s="115"/>
      <c r="AAJ2" s="115"/>
      <c r="AAK2" s="115"/>
      <c r="AAL2" s="115"/>
      <c r="AAM2" s="115"/>
      <c r="AAN2" s="115"/>
      <c r="AAO2" s="115"/>
      <c r="AAP2" s="115"/>
      <c r="AAQ2" s="115"/>
      <c r="AAR2" s="115"/>
      <c r="AAS2" s="115"/>
      <c r="AAT2" s="115"/>
      <c r="AAU2" s="115"/>
      <c r="AAV2" s="115"/>
      <c r="AAW2" s="115"/>
      <c r="AAX2" s="115"/>
      <c r="AAY2" s="115"/>
      <c r="AAZ2" s="115"/>
      <c r="ABA2" s="115"/>
      <c r="ABB2" s="115"/>
      <c r="ABC2" s="115"/>
      <c r="ABD2" s="115"/>
      <c r="ABE2" s="115"/>
      <c r="ABF2" s="115"/>
      <c r="ABG2" s="115"/>
      <c r="ABH2" s="115"/>
      <c r="ABI2" s="115"/>
      <c r="ABJ2" s="115"/>
    </row>
    <row r="3" spans="1:738" s="119" customFormat="1" ht="48" customHeight="1" thickBot="1" x14ac:dyDescent="0.35">
      <c r="A3" s="205"/>
      <c r="B3" s="205"/>
      <c r="C3" s="205"/>
      <c r="D3" s="207"/>
      <c r="E3" s="204"/>
      <c r="F3" s="118"/>
      <c r="G3" s="118"/>
      <c r="H3" s="118"/>
      <c r="I3" s="117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  <c r="IW3" s="118"/>
      <c r="IX3" s="118"/>
      <c r="IY3" s="118"/>
      <c r="IZ3" s="118"/>
      <c r="JA3" s="118"/>
      <c r="JB3" s="118"/>
      <c r="JC3" s="118"/>
      <c r="JD3" s="118"/>
      <c r="JE3" s="118"/>
      <c r="JF3" s="118"/>
      <c r="JG3" s="118"/>
      <c r="JH3" s="118"/>
      <c r="JI3" s="118"/>
      <c r="JJ3" s="118"/>
      <c r="JK3" s="118"/>
      <c r="JL3" s="118"/>
      <c r="JM3" s="118"/>
      <c r="JN3" s="118"/>
      <c r="JO3" s="118"/>
      <c r="JP3" s="118"/>
      <c r="JQ3" s="118"/>
      <c r="JR3" s="118"/>
      <c r="JS3" s="118"/>
      <c r="JT3" s="118"/>
      <c r="JU3" s="118"/>
      <c r="JV3" s="118"/>
      <c r="JW3" s="118"/>
      <c r="JX3" s="118"/>
      <c r="JY3" s="118"/>
      <c r="JZ3" s="118"/>
      <c r="KA3" s="118"/>
      <c r="KB3" s="118"/>
      <c r="KC3" s="118"/>
      <c r="KD3" s="118"/>
      <c r="KE3" s="118"/>
      <c r="KF3" s="118"/>
      <c r="KG3" s="118"/>
      <c r="KH3" s="118"/>
      <c r="KI3" s="118"/>
      <c r="KJ3" s="118"/>
      <c r="KK3" s="118"/>
      <c r="KL3" s="118"/>
      <c r="KM3" s="118"/>
      <c r="KN3" s="118"/>
      <c r="KO3" s="118"/>
      <c r="KP3" s="118"/>
      <c r="KQ3" s="118"/>
      <c r="KR3" s="118"/>
      <c r="KS3" s="118"/>
      <c r="KT3" s="118"/>
      <c r="KU3" s="118"/>
      <c r="KV3" s="118"/>
      <c r="KW3" s="118"/>
      <c r="KX3" s="118"/>
      <c r="KY3" s="118"/>
      <c r="KZ3" s="118"/>
      <c r="LA3" s="118"/>
      <c r="LB3" s="118"/>
      <c r="LC3" s="118"/>
      <c r="LD3" s="118"/>
      <c r="LE3" s="118"/>
      <c r="LF3" s="118"/>
      <c r="LG3" s="118"/>
      <c r="LH3" s="118"/>
      <c r="LI3" s="118"/>
      <c r="LJ3" s="118"/>
      <c r="LK3" s="118"/>
      <c r="LL3" s="118"/>
      <c r="LM3" s="118"/>
      <c r="LN3" s="118"/>
      <c r="LO3" s="118"/>
      <c r="LP3" s="118"/>
      <c r="LQ3" s="118"/>
      <c r="LR3" s="118"/>
      <c r="LS3" s="118"/>
      <c r="LT3" s="118"/>
      <c r="LU3" s="118"/>
      <c r="LV3" s="118"/>
      <c r="LW3" s="118"/>
      <c r="LX3" s="118"/>
      <c r="LY3" s="118"/>
      <c r="LZ3" s="118"/>
      <c r="MA3" s="118"/>
      <c r="MB3" s="118"/>
      <c r="MC3" s="118"/>
      <c r="MD3" s="118"/>
      <c r="ME3" s="118"/>
      <c r="MF3" s="118"/>
      <c r="MG3" s="118"/>
      <c r="MH3" s="118"/>
      <c r="MI3" s="118"/>
      <c r="MJ3" s="118"/>
      <c r="MK3" s="118"/>
      <c r="ML3" s="118"/>
      <c r="MM3" s="118"/>
      <c r="MN3" s="118"/>
      <c r="MO3" s="118"/>
      <c r="MP3" s="118"/>
      <c r="MQ3" s="118"/>
      <c r="MR3" s="118"/>
      <c r="MS3" s="118"/>
      <c r="MT3" s="118"/>
      <c r="MU3" s="118"/>
      <c r="MV3" s="118"/>
      <c r="MW3" s="118"/>
      <c r="MX3" s="118"/>
      <c r="MY3" s="118"/>
      <c r="MZ3" s="118"/>
      <c r="NA3" s="118"/>
      <c r="NB3" s="118"/>
      <c r="NC3" s="118"/>
      <c r="ND3" s="118"/>
      <c r="NE3" s="118"/>
      <c r="NF3" s="118"/>
      <c r="NG3" s="118"/>
      <c r="NH3" s="118"/>
      <c r="NI3" s="118"/>
      <c r="NJ3" s="118"/>
      <c r="NK3" s="118"/>
      <c r="NL3" s="118"/>
      <c r="NM3" s="118"/>
      <c r="NN3" s="118"/>
      <c r="NO3" s="118"/>
      <c r="NP3" s="118"/>
      <c r="NQ3" s="118"/>
      <c r="NR3" s="118"/>
      <c r="NS3" s="118"/>
      <c r="NT3" s="118"/>
      <c r="NU3" s="118"/>
      <c r="NV3" s="118"/>
      <c r="NW3" s="118"/>
      <c r="NX3" s="118"/>
      <c r="NY3" s="118"/>
      <c r="NZ3" s="118"/>
      <c r="OA3" s="118"/>
      <c r="OB3" s="118"/>
      <c r="OC3" s="118"/>
      <c r="OD3" s="118"/>
      <c r="OE3" s="118"/>
      <c r="OF3" s="118"/>
      <c r="OG3" s="118"/>
      <c r="OH3" s="118"/>
      <c r="OI3" s="118"/>
      <c r="OJ3" s="118"/>
      <c r="OK3" s="118"/>
      <c r="OL3" s="118"/>
      <c r="OM3" s="118"/>
      <c r="ON3" s="118"/>
      <c r="OO3" s="118"/>
      <c r="OP3" s="118"/>
      <c r="OQ3" s="118"/>
      <c r="OR3" s="118"/>
      <c r="OS3" s="118"/>
      <c r="OT3" s="118"/>
      <c r="OU3" s="118"/>
      <c r="OV3" s="118"/>
      <c r="OW3" s="118"/>
      <c r="OX3" s="118"/>
      <c r="OY3" s="118"/>
      <c r="OZ3" s="118"/>
      <c r="PA3" s="118"/>
      <c r="PB3" s="118"/>
      <c r="PC3" s="118"/>
      <c r="PD3" s="118"/>
      <c r="PE3" s="118"/>
      <c r="PF3" s="118"/>
      <c r="PG3" s="118"/>
      <c r="PH3" s="118"/>
      <c r="PI3" s="118"/>
      <c r="PJ3" s="118"/>
      <c r="PK3" s="118"/>
      <c r="PL3" s="118"/>
      <c r="PM3" s="118"/>
      <c r="PN3" s="118"/>
      <c r="PO3" s="118"/>
      <c r="PP3" s="118"/>
      <c r="PQ3" s="118"/>
      <c r="PR3" s="118"/>
      <c r="PS3" s="118"/>
      <c r="PT3" s="118"/>
      <c r="PU3" s="118"/>
      <c r="PV3" s="118"/>
      <c r="PW3" s="118"/>
      <c r="PX3" s="118"/>
      <c r="PY3" s="118"/>
      <c r="PZ3" s="118"/>
      <c r="QA3" s="118"/>
      <c r="QB3" s="118"/>
      <c r="QC3" s="118"/>
      <c r="QD3" s="118"/>
      <c r="QE3" s="118"/>
      <c r="QF3" s="118"/>
      <c r="QG3" s="118"/>
      <c r="QH3" s="118"/>
      <c r="QI3" s="118"/>
      <c r="QJ3" s="118"/>
      <c r="QK3" s="118"/>
      <c r="QL3" s="118"/>
      <c r="QM3" s="118"/>
      <c r="QN3" s="118"/>
      <c r="QO3" s="118"/>
      <c r="QP3" s="118"/>
      <c r="QQ3" s="118"/>
      <c r="QR3" s="118"/>
      <c r="QS3" s="118"/>
      <c r="QT3" s="118"/>
      <c r="QU3" s="118"/>
      <c r="QV3" s="118"/>
      <c r="QW3" s="118"/>
      <c r="QX3" s="118"/>
      <c r="QY3" s="118"/>
      <c r="QZ3" s="118"/>
      <c r="RA3" s="118"/>
      <c r="RB3" s="118"/>
      <c r="RC3" s="118"/>
      <c r="RD3" s="118"/>
      <c r="RE3" s="118"/>
      <c r="RF3" s="118"/>
      <c r="RG3" s="118"/>
      <c r="RH3" s="118"/>
      <c r="RI3" s="118"/>
      <c r="RJ3" s="118"/>
      <c r="RK3" s="118"/>
      <c r="RL3" s="118"/>
      <c r="RM3" s="118"/>
      <c r="RN3" s="118"/>
      <c r="RO3" s="118"/>
      <c r="RP3" s="118"/>
      <c r="RQ3" s="118"/>
      <c r="RR3" s="118"/>
      <c r="RS3" s="118"/>
      <c r="RT3" s="118"/>
      <c r="RU3" s="118"/>
      <c r="RV3" s="118"/>
      <c r="RW3" s="118"/>
      <c r="RX3" s="118"/>
      <c r="RY3" s="118"/>
      <c r="RZ3" s="118"/>
      <c r="SA3" s="118"/>
      <c r="SB3" s="118"/>
      <c r="SC3" s="118"/>
      <c r="SD3" s="118"/>
      <c r="SE3" s="118"/>
      <c r="SF3" s="118"/>
      <c r="SG3" s="118"/>
      <c r="SH3" s="118"/>
      <c r="SI3" s="118"/>
      <c r="SJ3" s="118"/>
      <c r="SK3" s="118"/>
      <c r="SL3" s="118"/>
      <c r="SM3" s="118"/>
      <c r="SN3" s="118"/>
      <c r="SO3" s="118"/>
      <c r="SP3" s="118"/>
      <c r="SQ3" s="118"/>
      <c r="SR3" s="118"/>
      <c r="SS3" s="118"/>
      <c r="ST3" s="118"/>
      <c r="SU3" s="118"/>
      <c r="SV3" s="118"/>
      <c r="SW3" s="118"/>
      <c r="SX3" s="118"/>
      <c r="SY3" s="118"/>
      <c r="SZ3" s="118"/>
      <c r="TA3" s="118"/>
      <c r="TB3" s="118"/>
      <c r="TC3" s="118"/>
      <c r="TD3" s="118"/>
      <c r="TE3" s="118"/>
      <c r="TF3" s="118"/>
      <c r="TG3" s="118"/>
      <c r="TH3" s="118"/>
      <c r="TI3" s="118"/>
      <c r="TJ3" s="118"/>
      <c r="TK3" s="118"/>
      <c r="TL3" s="118"/>
      <c r="TM3" s="118"/>
      <c r="TN3" s="118"/>
      <c r="TO3" s="118"/>
      <c r="TP3" s="118"/>
      <c r="TQ3" s="118"/>
      <c r="TR3" s="118"/>
      <c r="TS3" s="118"/>
      <c r="TT3" s="118"/>
      <c r="TU3" s="118"/>
      <c r="TV3" s="118"/>
      <c r="TW3" s="118"/>
      <c r="TX3" s="118"/>
      <c r="TY3" s="118"/>
      <c r="TZ3" s="118"/>
      <c r="UA3" s="118"/>
      <c r="UB3" s="118"/>
      <c r="UC3" s="118"/>
      <c r="UD3" s="118"/>
      <c r="UE3" s="118"/>
      <c r="UF3" s="118"/>
      <c r="UG3" s="118"/>
      <c r="UH3" s="118"/>
      <c r="UI3" s="118"/>
      <c r="UJ3" s="118"/>
      <c r="UK3" s="118"/>
      <c r="UL3" s="118"/>
      <c r="UM3" s="118"/>
      <c r="UN3" s="118"/>
      <c r="UO3" s="118"/>
      <c r="UP3" s="118"/>
      <c r="UQ3" s="118"/>
      <c r="UR3" s="118"/>
      <c r="US3" s="118"/>
      <c r="UT3" s="118"/>
      <c r="UU3" s="118"/>
      <c r="UV3" s="118"/>
      <c r="UW3" s="118"/>
      <c r="UX3" s="118"/>
      <c r="UY3" s="118"/>
      <c r="UZ3" s="118"/>
      <c r="VA3" s="118"/>
      <c r="VB3" s="118"/>
      <c r="VC3" s="118"/>
      <c r="VD3" s="118"/>
      <c r="VE3" s="118"/>
      <c r="VF3" s="118"/>
      <c r="VG3" s="118"/>
      <c r="VH3" s="118"/>
      <c r="VI3" s="118"/>
      <c r="VJ3" s="118"/>
      <c r="VK3" s="118"/>
      <c r="VL3" s="118"/>
      <c r="VM3" s="118"/>
      <c r="VN3" s="118"/>
      <c r="VO3" s="118"/>
      <c r="VP3" s="118"/>
      <c r="VQ3" s="118"/>
      <c r="VR3" s="118"/>
      <c r="VS3" s="118"/>
      <c r="VT3" s="118"/>
      <c r="VU3" s="118"/>
      <c r="VV3" s="118"/>
      <c r="VW3" s="118"/>
      <c r="VX3" s="118"/>
      <c r="VY3" s="118"/>
      <c r="VZ3" s="118"/>
      <c r="WA3" s="118"/>
      <c r="WB3" s="118"/>
      <c r="WC3" s="118"/>
      <c r="WD3" s="118"/>
      <c r="WE3" s="118"/>
      <c r="WF3" s="118"/>
      <c r="WG3" s="118"/>
      <c r="WH3" s="118"/>
      <c r="WI3" s="118"/>
      <c r="WJ3" s="118"/>
      <c r="WK3" s="118"/>
      <c r="WL3" s="118"/>
      <c r="WM3" s="118"/>
      <c r="WN3" s="118"/>
      <c r="WO3" s="118"/>
      <c r="WP3" s="118"/>
      <c r="WQ3" s="118"/>
      <c r="WR3" s="118"/>
      <c r="WS3" s="118"/>
      <c r="WT3" s="118"/>
      <c r="WU3" s="118"/>
      <c r="WV3" s="118"/>
      <c r="WW3" s="118"/>
      <c r="WX3" s="118"/>
      <c r="WY3" s="118"/>
      <c r="WZ3" s="118"/>
      <c r="XA3" s="118"/>
      <c r="XB3" s="118"/>
      <c r="XC3" s="118"/>
      <c r="XD3" s="118"/>
      <c r="XE3" s="118"/>
      <c r="XF3" s="118"/>
      <c r="XG3" s="118"/>
      <c r="XH3" s="118"/>
      <c r="XI3" s="118"/>
      <c r="XJ3" s="118"/>
      <c r="XK3" s="118"/>
      <c r="XL3" s="118"/>
      <c r="XM3" s="118"/>
      <c r="XN3" s="118"/>
      <c r="XO3" s="118"/>
      <c r="XP3" s="118"/>
      <c r="XQ3" s="118"/>
      <c r="XR3" s="118"/>
      <c r="XS3" s="118"/>
      <c r="XT3" s="118"/>
      <c r="XU3" s="118"/>
      <c r="XV3" s="118"/>
      <c r="XW3" s="118"/>
      <c r="XX3" s="118"/>
      <c r="XY3" s="118"/>
      <c r="XZ3" s="118"/>
      <c r="YA3" s="118"/>
      <c r="YB3" s="118"/>
      <c r="YC3" s="118"/>
      <c r="YD3" s="118"/>
      <c r="YE3" s="118"/>
      <c r="YF3" s="118"/>
      <c r="YG3" s="118"/>
      <c r="YH3" s="118"/>
      <c r="YI3" s="118"/>
      <c r="YJ3" s="118"/>
      <c r="YK3" s="118"/>
      <c r="YL3" s="118"/>
      <c r="YM3" s="118"/>
      <c r="YN3" s="118"/>
      <c r="YO3" s="118"/>
      <c r="YP3" s="118"/>
      <c r="YQ3" s="118"/>
      <c r="YR3" s="118"/>
      <c r="YS3" s="118"/>
      <c r="YT3" s="118"/>
      <c r="YU3" s="118"/>
      <c r="YV3" s="118"/>
      <c r="YW3" s="118"/>
      <c r="YX3" s="118"/>
      <c r="YY3" s="118"/>
      <c r="YZ3" s="118"/>
      <c r="ZA3" s="118"/>
      <c r="ZB3" s="118"/>
      <c r="ZC3" s="118"/>
      <c r="ZD3" s="118"/>
      <c r="ZE3" s="118"/>
      <c r="ZF3" s="118"/>
      <c r="ZG3" s="118"/>
      <c r="ZH3" s="118"/>
      <c r="ZI3" s="118"/>
      <c r="ZJ3" s="118"/>
      <c r="ZK3" s="118"/>
      <c r="ZL3" s="118"/>
      <c r="ZM3" s="118"/>
      <c r="ZN3" s="118"/>
      <c r="ZO3" s="118"/>
      <c r="ZP3" s="118"/>
      <c r="ZQ3" s="118"/>
      <c r="ZR3" s="118"/>
      <c r="ZS3" s="118"/>
      <c r="ZT3" s="118"/>
      <c r="ZU3" s="118"/>
      <c r="ZV3" s="118"/>
      <c r="ZW3" s="118"/>
      <c r="ZX3" s="118"/>
      <c r="ZY3" s="118"/>
      <c r="ZZ3" s="118"/>
      <c r="AAA3" s="118"/>
      <c r="AAB3" s="118"/>
      <c r="AAC3" s="118"/>
      <c r="AAD3" s="118"/>
      <c r="AAE3" s="118"/>
      <c r="AAF3" s="118"/>
      <c r="AAG3" s="118"/>
      <c r="AAH3" s="118"/>
      <c r="AAI3" s="118"/>
      <c r="AAJ3" s="118"/>
      <c r="AAK3" s="118"/>
      <c r="AAL3" s="118"/>
      <c r="AAM3" s="118"/>
      <c r="AAN3" s="118"/>
      <c r="AAO3" s="118"/>
      <c r="AAP3" s="118"/>
      <c r="AAQ3" s="118"/>
      <c r="AAR3" s="118"/>
      <c r="AAS3" s="118"/>
      <c r="AAT3" s="118"/>
      <c r="AAU3" s="118"/>
      <c r="AAV3" s="118"/>
      <c r="AAW3" s="118"/>
      <c r="AAX3" s="118"/>
      <c r="AAY3" s="118"/>
      <c r="AAZ3" s="118"/>
      <c r="ABA3" s="118"/>
      <c r="ABB3" s="118"/>
      <c r="ABC3" s="118"/>
      <c r="ABD3" s="118"/>
      <c r="ABE3" s="118"/>
      <c r="ABF3" s="118"/>
      <c r="ABG3" s="118"/>
      <c r="ABH3" s="118"/>
      <c r="ABI3" s="118"/>
      <c r="ABJ3" s="118"/>
    </row>
    <row r="4" spans="1:738" s="98" customFormat="1" ht="48" customHeight="1" x14ac:dyDescent="0.2">
      <c r="A4" s="89" t="s">
        <v>225</v>
      </c>
      <c r="B4" s="90"/>
      <c r="C4" s="91"/>
      <c r="D4" s="93"/>
      <c r="E4" s="149"/>
      <c r="F4" s="97"/>
      <c r="G4" s="97"/>
      <c r="H4" s="97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7"/>
      <c r="OC4" s="97"/>
      <c r="OD4" s="97"/>
      <c r="OE4" s="97"/>
      <c r="OF4" s="97"/>
      <c r="OG4" s="97"/>
      <c r="OH4" s="97"/>
      <c r="OI4" s="97"/>
      <c r="OJ4" s="97"/>
      <c r="OK4" s="97"/>
      <c r="OL4" s="97"/>
      <c r="OM4" s="97"/>
      <c r="ON4" s="97"/>
      <c r="OO4" s="97"/>
      <c r="OP4" s="97"/>
      <c r="OQ4" s="97"/>
      <c r="OR4" s="97"/>
      <c r="OS4" s="97"/>
      <c r="OT4" s="97"/>
      <c r="OU4" s="97"/>
      <c r="OV4" s="97"/>
      <c r="OW4" s="97"/>
      <c r="OX4" s="97"/>
      <c r="OY4" s="97"/>
      <c r="OZ4" s="97"/>
      <c r="PA4" s="97"/>
      <c r="PB4" s="97"/>
      <c r="PC4" s="97"/>
      <c r="PD4" s="97"/>
      <c r="PE4" s="97"/>
      <c r="PF4" s="97"/>
      <c r="PG4" s="97"/>
      <c r="PH4" s="97"/>
      <c r="PI4" s="97"/>
      <c r="PJ4" s="97"/>
      <c r="PK4" s="97"/>
      <c r="PL4" s="97"/>
      <c r="PM4" s="97"/>
      <c r="PN4" s="97"/>
      <c r="PO4" s="97"/>
      <c r="PP4" s="97"/>
      <c r="PQ4" s="97"/>
      <c r="PR4" s="97"/>
      <c r="PS4" s="97"/>
      <c r="PT4" s="97"/>
      <c r="PU4" s="97"/>
      <c r="PV4" s="97"/>
      <c r="PW4" s="97"/>
      <c r="PX4" s="97"/>
      <c r="PY4" s="97"/>
      <c r="PZ4" s="97"/>
      <c r="QA4" s="97"/>
      <c r="QB4" s="97"/>
      <c r="QC4" s="97"/>
      <c r="QD4" s="97"/>
      <c r="QE4" s="97"/>
      <c r="QF4" s="97"/>
      <c r="QG4" s="97"/>
      <c r="QH4" s="97"/>
      <c r="QI4" s="97"/>
      <c r="QJ4" s="97"/>
      <c r="QK4" s="97"/>
      <c r="QL4" s="97"/>
      <c r="QM4" s="97"/>
      <c r="QN4" s="97"/>
      <c r="QO4" s="97"/>
      <c r="QP4" s="97"/>
      <c r="QQ4" s="97"/>
      <c r="QR4" s="97"/>
      <c r="QS4" s="97"/>
      <c r="QT4" s="97"/>
      <c r="QU4" s="97"/>
      <c r="QV4" s="97"/>
      <c r="QW4" s="97"/>
      <c r="QX4" s="97"/>
      <c r="QY4" s="97"/>
      <c r="QZ4" s="97"/>
      <c r="RA4" s="97"/>
      <c r="RB4" s="97"/>
      <c r="RC4" s="97"/>
      <c r="RD4" s="97"/>
      <c r="RE4" s="97"/>
      <c r="RF4" s="97"/>
      <c r="RG4" s="97"/>
      <c r="RH4" s="97"/>
      <c r="RI4" s="97"/>
      <c r="RJ4" s="97"/>
      <c r="RK4" s="97"/>
      <c r="RL4" s="97"/>
      <c r="RM4" s="97"/>
      <c r="RN4" s="97"/>
      <c r="RO4" s="97"/>
      <c r="RP4" s="97"/>
      <c r="RQ4" s="97"/>
      <c r="RR4" s="97"/>
      <c r="RS4" s="97"/>
      <c r="RT4" s="97"/>
      <c r="RU4" s="97"/>
      <c r="RV4" s="97"/>
      <c r="RW4" s="97"/>
      <c r="RX4" s="97"/>
      <c r="RY4" s="97"/>
      <c r="RZ4" s="97"/>
      <c r="SA4" s="97"/>
      <c r="SB4" s="97"/>
      <c r="SC4" s="97"/>
      <c r="SD4" s="97"/>
      <c r="SE4" s="97"/>
      <c r="SF4" s="97"/>
      <c r="SG4" s="97"/>
      <c r="SH4" s="97"/>
      <c r="SI4" s="97"/>
      <c r="SJ4" s="97"/>
      <c r="SK4" s="97"/>
      <c r="SL4" s="97"/>
      <c r="SM4" s="97"/>
      <c r="SN4" s="97"/>
      <c r="SO4" s="97"/>
      <c r="SP4" s="97"/>
      <c r="SQ4" s="97"/>
      <c r="SR4" s="97"/>
      <c r="SS4" s="97"/>
      <c r="ST4" s="97"/>
      <c r="SU4" s="97"/>
      <c r="SV4" s="97"/>
      <c r="SW4" s="97"/>
      <c r="SX4" s="97"/>
      <c r="SY4" s="97"/>
      <c r="SZ4" s="97"/>
      <c r="TA4" s="97"/>
      <c r="TB4" s="97"/>
      <c r="TC4" s="97"/>
      <c r="TD4" s="97"/>
      <c r="TE4" s="97"/>
      <c r="TF4" s="97"/>
      <c r="TG4" s="97"/>
      <c r="TH4" s="97"/>
      <c r="TI4" s="97"/>
      <c r="TJ4" s="97"/>
      <c r="TK4" s="97"/>
      <c r="TL4" s="97"/>
      <c r="TM4" s="97"/>
      <c r="TN4" s="97"/>
      <c r="TO4" s="97"/>
      <c r="TP4" s="97"/>
      <c r="TQ4" s="97"/>
      <c r="TR4" s="97"/>
      <c r="TS4" s="97"/>
      <c r="TT4" s="97"/>
      <c r="TU4" s="97"/>
      <c r="TV4" s="97"/>
      <c r="TW4" s="97"/>
      <c r="TX4" s="97"/>
      <c r="TY4" s="97"/>
      <c r="TZ4" s="97"/>
      <c r="UA4" s="97"/>
      <c r="UB4" s="97"/>
      <c r="UC4" s="97"/>
      <c r="UD4" s="97"/>
      <c r="UE4" s="97"/>
      <c r="UF4" s="97"/>
      <c r="UG4" s="97"/>
      <c r="UH4" s="97"/>
      <c r="UI4" s="97"/>
      <c r="UJ4" s="97"/>
      <c r="UK4" s="97"/>
      <c r="UL4" s="97"/>
      <c r="UM4" s="97"/>
      <c r="UN4" s="97"/>
      <c r="UO4" s="97"/>
      <c r="UP4" s="97"/>
      <c r="UQ4" s="97"/>
      <c r="UR4" s="97"/>
      <c r="US4" s="97"/>
      <c r="UT4" s="97"/>
      <c r="UU4" s="97"/>
      <c r="UV4" s="97"/>
      <c r="UW4" s="97"/>
      <c r="UX4" s="97"/>
      <c r="UY4" s="97"/>
      <c r="UZ4" s="97"/>
      <c r="VA4" s="97"/>
      <c r="VB4" s="97"/>
      <c r="VC4" s="97"/>
      <c r="VD4" s="97"/>
      <c r="VE4" s="97"/>
      <c r="VF4" s="97"/>
      <c r="VG4" s="97"/>
      <c r="VH4" s="97"/>
      <c r="VI4" s="97"/>
      <c r="VJ4" s="97"/>
      <c r="VK4" s="97"/>
      <c r="VL4" s="97"/>
      <c r="VM4" s="97"/>
      <c r="VN4" s="97"/>
      <c r="VO4" s="97"/>
      <c r="VP4" s="97"/>
      <c r="VQ4" s="97"/>
      <c r="VR4" s="97"/>
      <c r="VS4" s="97"/>
      <c r="VT4" s="97"/>
      <c r="VU4" s="97"/>
      <c r="VV4" s="97"/>
      <c r="VW4" s="97"/>
      <c r="VX4" s="97"/>
      <c r="VY4" s="97"/>
      <c r="VZ4" s="97"/>
      <c r="WA4" s="97"/>
      <c r="WB4" s="97"/>
      <c r="WC4" s="97"/>
      <c r="WD4" s="97"/>
      <c r="WE4" s="97"/>
      <c r="WF4" s="97"/>
      <c r="WG4" s="97"/>
      <c r="WH4" s="97"/>
      <c r="WI4" s="97"/>
      <c r="WJ4" s="97"/>
      <c r="WK4" s="97"/>
      <c r="WL4" s="97"/>
      <c r="WM4" s="97"/>
      <c r="WN4" s="97"/>
      <c r="WO4" s="97"/>
      <c r="WP4" s="97"/>
      <c r="WQ4" s="97"/>
      <c r="WR4" s="97"/>
      <c r="WS4" s="97"/>
      <c r="WT4" s="97"/>
      <c r="WU4" s="97"/>
      <c r="WV4" s="97"/>
      <c r="WW4" s="97"/>
      <c r="WX4" s="97"/>
      <c r="WY4" s="97"/>
      <c r="WZ4" s="97"/>
      <c r="XA4" s="97"/>
      <c r="XB4" s="97"/>
      <c r="XC4" s="97"/>
      <c r="XD4" s="97"/>
      <c r="XE4" s="97"/>
      <c r="XF4" s="97"/>
      <c r="XG4" s="97"/>
      <c r="XH4" s="97"/>
      <c r="XI4" s="97"/>
      <c r="XJ4" s="97"/>
      <c r="XK4" s="97"/>
      <c r="XL4" s="97"/>
      <c r="XM4" s="97"/>
      <c r="XN4" s="97"/>
      <c r="XO4" s="97"/>
      <c r="XP4" s="97"/>
      <c r="XQ4" s="97"/>
      <c r="XR4" s="97"/>
      <c r="XS4" s="97"/>
      <c r="XT4" s="97"/>
      <c r="XU4" s="97"/>
      <c r="XV4" s="97"/>
      <c r="XW4" s="97"/>
      <c r="XX4" s="97"/>
      <c r="XY4" s="97"/>
      <c r="XZ4" s="97"/>
      <c r="YA4" s="97"/>
      <c r="YB4" s="97"/>
      <c r="YC4" s="97"/>
      <c r="YD4" s="97"/>
      <c r="YE4" s="97"/>
      <c r="YF4" s="97"/>
      <c r="YG4" s="97"/>
      <c r="YH4" s="97"/>
      <c r="YI4" s="97"/>
      <c r="YJ4" s="97"/>
      <c r="YK4" s="97"/>
      <c r="YL4" s="97"/>
      <c r="YM4" s="97"/>
      <c r="YN4" s="97"/>
      <c r="YO4" s="97"/>
      <c r="YP4" s="97"/>
      <c r="YQ4" s="97"/>
      <c r="YR4" s="97"/>
      <c r="YS4" s="97"/>
      <c r="YT4" s="97"/>
      <c r="YU4" s="97"/>
      <c r="YV4" s="97"/>
      <c r="YW4" s="97"/>
      <c r="YX4" s="97"/>
      <c r="YY4" s="97"/>
      <c r="YZ4" s="97"/>
      <c r="ZA4" s="97"/>
      <c r="ZB4" s="97"/>
      <c r="ZC4" s="97"/>
      <c r="ZD4" s="97"/>
      <c r="ZE4" s="97"/>
      <c r="ZF4" s="97"/>
      <c r="ZG4" s="97"/>
      <c r="ZH4" s="97"/>
      <c r="ZI4" s="97"/>
      <c r="ZJ4" s="97"/>
      <c r="ZK4" s="97"/>
      <c r="ZL4" s="97"/>
      <c r="ZM4" s="97"/>
      <c r="ZN4" s="97"/>
      <c r="ZO4" s="97"/>
      <c r="ZP4" s="97"/>
      <c r="ZQ4" s="97"/>
      <c r="ZR4" s="97"/>
      <c r="ZS4" s="97"/>
      <c r="ZT4" s="97"/>
      <c r="ZU4" s="97"/>
      <c r="ZV4" s="97"/>
      <c r="ZW4" s="97"/>
      <c r="ZX4" s="97"/>
      <c r="ZY4" s="97"/>
      <c r="ZZ4" s="97"/>
      <c r="AAA4" s="97"/>
      <c r="AAB4" s="97"/>
      <c r="AAC4" s="97"/>
      <c r="AAD4" s="97"/>
      <c r="AAE4" s="97"/>
      <c r="AAF4" s="97"/>
      <c r="AAG4" s="97"/>
      <c r="AAH4" s="97"/>
      <c r="AAI4" s="97"/>
      <c r="AAJ4" s="97"/>
      <c r="AAK4" s="97"/>
      <c r="AAL4" s="97"/>
      <c r="AAM4" s="97"/>
      <c r="AAN4" s="97"/>
      <c r="AAO4" s="97"/>
      <c r="AAP4" s="97"/>
      <c r="AAQ4" s="97"/>
      <c r="AAR4" s="97"/>
      <c r="AAS4" s="97"/>
      <c r="AAT4" s="97"/>
      <c r="AAU4" s="97"/>
      <c r="AAV4" s="97"/>
      <c r="AAW4" s="97"/>
      <c r="AAX4" s="97"/>
      <c r="AAY4" s="97"/>
      <c r="AAZ4" s="97"/>
      <c r="ABA4" s="97"/>
      <c r="ABB4" s="97"/>
      <c r="ABC4" s="97"/>
      <c r="ABD4" s="97"/>
      <c r="ABE4" s="97"/>
      <c r="ABF4" s="97"/>
      <c r="ABG4" s="97"/>
      <c r="ABH4" s="97"/>
      <c r="ABI4" s="97"/>
      <c r="ABJ4" s="97"/>
    </row>
    <row r="5" spans="1:738" x14ac:dyDescent="0.25">
      <c r="A5" s="78" t="s">
        <v>326</v>
      </c>
      <c r="B5" s="79" t="s">
        <v>80</v>
      </c>
      <c r="C5" s="80"/>
      <c r="D5" s="81"/>
      <c r="E5" s="167" t="s">
        <v>524</v>
      </c>
      <c r="I5" s="1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</row>
    <row r="6" spans="1:738" ht="115.5" customHeight="1" x14ac:dyDescent="0.25">
      <c r="A6" s="45" t="s">
        <v>327</v>
      </c>
      <c r="B6" s="42" t="s">
        <v>118</v>
      </c>
      <c r="C6" s="30" t="s">
        <v>119</v>
      </c>
      <c r="D6" s="46"/>
      <c r="E6" s="167" t="s">
        <v>530</v>
      </c>
      <c r="I6" s="1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</row>
    <row r="7" spans="1:738" ht="84.75" customHeight="1" x14ac:dyDescent="0.25">
      <c r="A7" s="45" t="s">
        <v>328</v>
      </c>
      <c r="B7" s="42" t="s">
        <v>81</v>
      </c>
      <c r="C7" s="30" t="s">
        <v>387</v>
      </c>
      <c r="D7" s="46"/>
      <c r="E7" s="167" t="s">
        <v>525</v>
      </c>
      <c r="I7" s="36"/>
      <c r="J7" s="1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s="12" customFormat="1" ht="256.5" customHeight="1" x14ac:dyDescent="0.2">
      <c r="A8" s="45" t="s">
        <v>329</v>
      </c>
      <c r="B8" s="42" t="s">
        <v>388</v>
      </c>
      <c r="C8" s="30" t="s">
        <v>389</v>
      </c>
      <c r="D8" s="46"/>
      <c r="E8" s="167" t="s">
        <v>529</v>
      </c>
      <c r="I8" s="1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s="12" customFormat="1" ht="409.5" x14ac:dyDescent="0.2">
      <c r="A9" s="78" t="s">
        <v>330</v>
      </c>
      <c r="B9" s="42" t="s">
        <v>103</v>
      </c>
      <c r="C9" s="29" t="s">
        <v>528</v>
      </c>
      <c r="D9" s="46"/>
      <c r="E9" s="167" t="s">
        <v>566</v>
      </c>
      <c r="I9" s="1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</row>
    <row r="10" spans="1:738" s="12" customFormat="1" ht="45" customHeight="1" x14ac:dyDescent="0.2">
      <c r="A10" s="78" t="s">
        <v>331</v>
      </c>
      <c r="B10" s="42" t="s">
        <v>390</v>
      </c>
      <c r="C10" s="30" t="s">
        <v>392</v>
      </c>
      <c r="D10" s="46"/>
      <c r="E10" s="167" t="s">
        <v>532</v>
      </c>
      <c r="I10" s="1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ht="36" x14ac:dyDescent="0.25">
      <c r="A11" s="78" t="s">
        <v>332</v>
      </c>
      <c r="B11" s="42" t="s">
        <v>391</v>
      </c>
      <c r="C11" s="30"/>
      <c r="D11" s="46"/>
      <c r="E11" s="167" t="s">
        <v>531</v>
      </c>
      <c r="I11" s="1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ht="36" x14ac:dyDescent="0.25">
      <c r="A12" s="78" t="s">
        <v>333</v>
      </c>
      <c r="B12" s="58" t="s">
        <v>82</v>
      </c>
      <c r="C12" s="30" t="s">
        <v>393</v>
      </c>
      <c r="D12" s="46" t="s">
        <v>0</v>
      </c>
      <c r="E12" s="168" t="s">
        <v>554</v>
      </c>
      <c r="I12" s="1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54" x14ac:dyDescent="0.25">
      <c r="A13" s="78" t="s">
        <v>334</v>
      </c>
      <c r="B13" s="42" t="s">
        <v>83</v>
      </c>
      <c r="C13" s="30" t="s">
        <v>394</v>
      </c>
      <c r="D13" s="46" t="s">
        <v>0</v>
      </c>
      <c r="E13" s="167" t="s">
        <v>28</v>
      </c>
      <c r="I13" s="1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s="12" customFormat="1" ht="81.75" customHeight="1" x14ac:dyDescent="0.2">
      <c r="A14" s="78" t="s">
        <v>335</v>
      </c>
      <c r="B14" s="42" t="s">
        <v>395</v>
      </c>
      <c r="C14" s="30" t="s">
        <v>396</v>
      </c>
      <c r="D14" s="46" t="s">
        <v>2</v>
      </c>
      <c r="E14" s="167" t="s">
        <v>28</v>
      </c>
      <c r="I14" s="1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28.5" x14ac:dyDescent="0.25">
      <c r="A15" s="78" t="s">
        <v>336</v>
      </c>
      <c r="B15" s="58" t="s">
        <v>104</v>
      </c>
      <c r="C15" s="26" t="s">
        <v>180</v>
      </c>
      <c r="D15" s="46"/>
      <c r="E15" s="167" t="s">
        <v>28</v>
      </c>
      <c r="I15" s="1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2" customFormat="1" x14ac:dyDescent="0.2">
      <c r="A16" s="78" t="s">
        <v>337</v>
      </c>
      <c r="B16" s="58" t="s">
        <v>84</v>
      </c>
      <c r="C16" s="26" t="s">
        <v>141</v>
      </c>
      <c r="D16" s="46"/>
      <c r="E16" s="167" t="s">
        <v>28</v>
      </c>
      <c r="I16" s="1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s="14" customFormat="1" ht="57" x14ac:dyDescent="0.2">
      <c r="A17" s="78" t="s">
        <v>338</v>
      </c>
      <c r="B17" s="59" t="s">
        <v>105</v>
      </c>
      <c r="C17" s="30" t="s">
        <v>397</v>
      </c>
      <c r="D17" s="46" t="s">
        <v>2</v>
      </c>
      <c r="E17" s="167" t="s">
        <v>28</v>
      </c>
      <c r="F17" s="12"/>
      <c r="G17" s="12"/>
      <c r="H17" s="12"/>
      <c r="I17" s="1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</row>
    <row r="18" spans="1:738" s="12" customFormat="1" ht="54" x14ac:dyDescent="0.2">
      <c r="A18" s="78" t="s">
        <v>339</v>
      </c>
      <c r="B18" s="42" t="s">
        <v>85</v>
      </c>
      <c r="C18" s="30"/>
      <c r="D18" s="33" t="s">
        <v>23</v>
      </c>
      <c r="E18" s="167" t="s">
        <v>28</v>
      </c>
      <c r="I18" s="1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98" customFormat="1" ht="23.25" x14ac:dyDescent="0.2">
      <c r="A19" s="89" t="s">
        <v>224</v>
      </c>
      <c r="B19" s="90"/>
      <c r="C19" s="91"/>
      <c r="D19" s="93"/>
      <c r="E19" s="169"/>
      <c r="F19" s="97"/>
      <c r="G19" s="97"/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  <c r="IP19" s="97"/>
      <c r="IQ19" s="97"/>
      <c r="IR19" s="97"/>
      <c r="IS19" s="97"/>
      <c r="IT19" s="97"/>
      <c r="IU19" s="97"/>
      <c r="IV19" s="97"/>
      <c r="IW19" s="97"/>
      <c r="IX19" s="97"/>
      <c r="IY19" s="97"/>
      <c r="IZ19" s="97"/>
      <c r="JA19" s="97"/>
      <c r="JB19" s="97"/>
      <c r="JC19" s="97"/>
      <c r="JD19" s="97"/>
      <c r="JE19" s="97"/>
      <c r="JF19" s="97"/>
      <c r="JG19" s="97"/>
      <c r="JH19" s="97"/>
      <c r="JI19" s="97"/>
      <c r="JJ19" s="97"/>
      <c r="JK19" s="97"/>
      <c r="JL19" s="97"/>
      <c r="JM19" s="97"/>
      <c r="JN19" s="97"/>
      <c r="JO19" s="97"/>
      <c r="JP19" s="97"/>
      <c r="JQ19" s="97"/>
      <c r="JR19" s="97"/>
      <c r="JS19" s="97"/>
      <c r="JT19" s="97"/>
      <c r="JU19" s="97"/>
      <c r="JV19" s="97"/>
      <c r="JW19" s="97"/>
      <c r="JX19" s="97"/>
      <c r="JY19" s="97"/>
      <c r="JZ19" s="97"/>
      <c r="KA19" s="97"/>
      <c r="KB19" s="97"/>
      <c r="KC19" s="97"/>
      <c r="KD19" s="97"/>
      <c r="KE19" s="97"/>
      <c r="KF19" s="97"/>
      <c r="KG19" s="97"/>
      <c r="KH19" s="97"/>
      <c r="KI19" s="97"/>
      <c r="KJ19" s="97"/>
      <c r="KK19" s="97"/>
      <c r="KL19" s="97"/>
      <c r="KM19" s="97"/>
      <c r="KN19" s="97"/>
      <c r="KO19" s="97"/>
      <c r="KP19" s="97"/>
      <c r="KQ19" s="97"/>
      <c r="KR19" s="97"/>
      <c r="KS19" s="97"/>
      <c r="KT19" s="97"/>
      <c r="KU19" s="97"/>
      <c r="KV19" s="97"/>
      <c r="KW19" s="97"/>
      <c r="KX19" s="97"/>
      <c r="KY19" s="97"/>
      <c r="KZ19" s="97"/>
      <c r="LA19" s="97"/>
      <c r="LB19" s="97"/>
      <c r="LC19" s="97"/>
      <c r="LD19" s="97"/>
      <c r="LE19" s="97"/>
      <c r="LF19" s="97"/>
      <c r="LG19" s="97"/>
      <c r="LH19" s="97"/>
      <c r="LI19" s="97"/>
      <c r="LJ19" s="97"/>
      <c r="LK19" s="97"/>
      <c r="LL19" s="97"/>
      <c r="LM19" s="97"/>
      <c r="LN19" s="97"/>
      <c r="LO19" s="97"/>
      <c r="LP19" s="97"/>
      <c r="LQ19" s="97"/>
      <c r="LR19" s="97"/>
      <c r="LS19" s="97"/>
      <c r="LT19" s="97"/>
      <c r="LU19" s="97"/>
      <c r="LV19" s="97"/>
      <c r="LW19" s="97"/>
      <c r="LX19" s="97"/>
      <c r="LY19" s="97"/>
      <c r="LZ19" s="97"/>
      <c r="MA19" s="97"/>
      <c r="MB19" s="97"/>
      <c r="MC19" s="97"/>
      <c r="MD19" s="97"/>
      <c r="ME19" s="97"/>
      <c r="MF19" s="97"/>
      <c r="MG19" s="97"/>
      <c r="MH19" s="97"/>
      <c r="MI19" s="97"/>
      <c r="MJ19" s="97"/>
      <c r="MK19" s="97"/>
      <c r="ML19" s="97"/>
      <c r="MM19" s="97"/>
      <c r="MN19" s="97"/>
      <c r="MO19" s="97"/>
      <c r="MP19" s="97"/>
      <c r="MQ19" s="97"/>
      <c r="MR19" s="97"/>
      <c r="MS19" s="97"/>
      <c r="MT19" s="97"/>
      <c r="MU19" s="97"/>
      <c r="MV19" s="97"/>
      <c r="MW19" s="97"/>
      <c r="MX19" s="97"/>
      <c r="MY19" s="97"/>
      <c r="MZ19" s="97"/>
      <c r="NA19" s="97"/>
      <c r="NB19" s="97"/>
      <c r="NC19" s="97"/>
      <c r="ND19" s="97"/>
      <c r="NE19" s="97"/>
      <c r="NF19" s="97"/>
      <c r="NG19" s="97"/>
      <c r="NH19" s="97"/>
      <c r="NI19" s="97"/>
      <c r="NJ19" s="97"/>
      <c r="NK19" s="97"/>
      <c r="NL19" s="97"/>
      <c r="NM19" s="97"/>
      <c r="NN19" s="97"/>
      <c r="NO19" s="97"/>
      <c r="NP19" s="97"/>
      <c r="NQ19" s="97"/>
      <c r="NR19" s="97"/>
      <c r="NS19" s="97"/>
      <c r="NT19" s="97"/>
      <c r="NU19" s="97"/>
      <c r="NV19" s="97"/>
      <c r="NW19" s="97"/>
      <c r="NX19" s="97"/>
      <c r="NY19" s="97"/>
      <c r="NZ19" s="97"/>
      <c r="OA19" s="97"/>
      <c r="OB19" s="97"/>
      <c r="OC19" s="97"/>
      <c r="OD19" s="97"/>
      <c r="OE19" s="97"/>
      <c r="OF19" s="97"/>
      <c r="OG19" s="97"/>
      <c r="OH19" s="97"/>
      <c r="OI19" s="97"/>
      <c r="OJ19" s="97"/>
      <c r="OK19" s="97"/>
      <c r="OL19" s="97"/>
      <c r="OM19" s="97"/>
      <c r="ON19" s="97"/>
      <c r="OO19" s="97"/>
      <c r="OP19" s="97"/>
      <c r="OQ19" s="97"/>
      <c r="OR19" s="97"/>
      <c r="OS19" s="97"/>
      <c r="OT19" s="97"/>
      <c r="OU19" s="97"/>
      <c r="OV19" s="97"/>
      <c r="OW19" s="97"/>
      <c r="OX19" s="97"/>
      <c r="OY19" s="97"/>
      <c r="OZ19" s="97"/>
      <c r="PA19" s="97"/>
      <c r="PB19" s="97"/>
      <c r="PC19" s="97"/>
      <c r="PD19" s="97"/>
      <c r="PE19" s="97"/>
      <c r="PF19" s="97"/>
      <c r="PG19" s="97"/>
      <c r="PH19" s="97"/>
      <c r="PI19" s="97"/>
      <c r="PJ19" s="97"/>
      <c r="PK19" s="97"/>
      <c r="PL19" s="97"/>
      <c r="PM19" s="97"/>
      <c r="PN19" s="97"/>
      <c r="PO19" s="97"/>
      <c r="PP19" s="97"/>
      <c r="PQ19" s="97"/>
      <c r="PR19" s="97"/>
      <c r="PS19" s="97"/>
      <c r="PT19" s="97"/>
      <c r="PU19" s="97"/>
      <c r="PV19" s="97"/>
      <c r="PW19" s="97"/>
      <c r="PX19" s="97"/>
      <c r="PY19" s="97"/>
      <c r="PZ19" s="97"/>
      <c r="QA19" s="97"/>
      <c r="QB19" s="97"/>
      <c r="QC19" s="97"/>
      <c r="QD19" s="97"/>
      <c r="QE19" s="97"/>
      <c r="QF19" s="97"/>
      <c r="QG19" s="97"/>
      <c r="QH19" s="97"/>
      <c r="QI19" s="97"/>
      <c r="QJ19" s="97"/>
      <c r="QK19" s="97"/>
      <c r="QL19" s="97"/>
      <c r="QM19" s="97"/>
      <c r="QN19" s="97"/>
      <c r="QO19" s="97"/>
      <c r="QP19" s="97"/>
      <c r="QQ19" s="97"/>
      <c r="QR19" s="97"/>
      <c r="QS19" s="97"/>
      <c r="QT19" s="97"/>
      <c r="QU19" s="97"/>
      <c r="QV19" s="97"/>
      <c r="QW19" s="97"/>
      <c r="QX19" s="97"/>
      <c r="QY19" s="97"/>
      <c r="QZ19" s="97"/>
      <c r="RA19" s="97"/>
      <c r="RB19" s="97"/>
      <c r="RC19" s="97"/>
      <c r="RD19" s="97"/>
      <c r="RE19" s="97"/>
      <c r="RF19" s="97"/>
      <c r="RG19" s="97"/>
      <c r="RH19" s="97"/>
      <c r="RI19" s="97"/>
      <c r="RJ19" s="97"/>
      <c r="RK19" s="97"/>
      <c r="RL19" s="97"/>
      <c r="RM19" s="97"/>
      <c r="RN19" s="97"/>
      <c r="RO19" s="97"/>
      <c r="RP19" s="97"/>
      <c r="RQ19" s="97"/>
      <c r="RR19" s="97"/>
      <c r="RS19" s="97"/>
      <c r="RT19" s="97"/>
      <c r="RU19" s="97"/>
      <c r="RV19" s="97"/>
      <c r="RW19" s="97"/>
      <c r="RX19" s="97"/>
      <c r="RY19" s="97"/>
      <c r="RZ19" s="97"/>
      <c r="SA19" s="97"/>
      <c r="SB19" s="97"/>
      <c r="SC19" s="97"/>
      <c r="SD19" s="97"/>
      <c r="SE19" s="97"/>
      <c r="SF19" s="97"/>
      <c r="SG19" s="97"/>
      <c r="SH19" s="97"/>
      <c r="SI19" s="97"/>
      <c r="SJ19" s="97"/>
      <c r="SK19" s="97"/>
      <c r="SL19" s="97"/>
      <c r="SM19" s="97"/>
      <c r="SN19" s="97"/>
      <c r="SO19" s="97"/>
      <c r="SP19" s="97"/>
      <c r="SQ19" s="97"/>
      <c r="SR19" s="97"/>
      <c r="SS19" s="97"/>
      <c r="ST19" s="97"/>
      <c r="SU19" s="97"/>
      <c r="SV19" s="97"/>
      <c r="SW19" s="97"/>
      <c r="SX19" s="97"/>
      <c r="SY19" s="97"/>
      <c r="SZ19" s="97"/>
      <c r="TA19" s="97"/>
      <c r="TB19" s="97"/>
      <c r="TC19" s="97"/>
      <c r="TD19" s="97"/>
      <c r="TE19" s="97"/>
      <c r="TF19" s="97"/>
      <c r="TG19" s="97"/>
      <c r="TH19" s="97"/>
      <c r="TI19" s="97"/>
      <c r="TJ19" s="97"/>
      <c r="TK19" s="97"/>
      <c r="TL19" s="97"/>
      <c r="TM19" s="97"/>
      <c r="TN19" s="97"/>
      <c r="TO19" s="97"/>
      <c r="TP19" s="97"/>
      <c r="TQ19" s="97"/>
      <c r="TR19" s="97"/>
      <c r="TS19" s="97"/>
      <c r="TT19" s="97"/>
      <c r="TU19" s="97"/>
      <c r="TV19" s="97"/>
      <c r="TW19" s="97"/>
      <c r="TX19" s="97"/>
      <c r="TY19" s="97"/>
      <c r="TZ19" s="97"/>
      <c r="UA19" s="97"/>
      <c r="UB19" s="97"/>
      <c r="UC19" s="97"/>
      <c r="UD19" s="97"/>
      <c r="UE19" s="97"/>
      <c r="UF19" s="97"/>
      <c r="UG19" s="97"/>
      <c r="UH19" s="97"/>
      <c r="UI19" s="97"/>
      <c r="UJ19" s="97"/>
      <c r="UK19" s="97"/>
      <c r="UL19" s="97"/>
      <c r="UM19" s="97"/>
      <c r="UN19" s="97"/>
      <c r="UO19" s="97"/>
      <c r="UP19" s="97"/>
      <c r="UQ19" s="97"/>
      <c r="UR19" s="97"/>
      <c r="US19" s="97"/>
      <c r="UT19" s="97"/>
      <c r="UU19" s="97"/>
      <c r="UV19" s="97"/>
      <c r="UW19" s="97"/>
      <c r="UX19" s="97"/>
      <c r="UY19" s="97"/>
      <c r="UZ19" s="97"/>
      <c r="VA19" s="97"/>
      <c r="VB19" s="97"/>
      <c r="VC19" s="97"/>
      <c r="VD19" s="97"/>
      <c r="VE19" s="97"/>
      <c r="VF19" s="97"/>
      <c r="VG19" s="97"/>
      <c r="VH19" s="97"/>
      <c r="VI19" s="97"/>
      <c r="VJ19" s="97"/>
      <c r="VK19" s="97"/>
      <c r="VL19" s="97"/>
      <c r="VM19" s="97"/>
      <c r="VN19" s="97"/>
      <c r="VO19" s="97"/>
      <c r="VP19" s="97"/>
      <c r="VQ19" s="97"/>
      <c r="VR19" s="97"/>
      <c r="VS19" s="97"/>
      <c r="VT19" s="97"/>
      <c r="VU19" s="97"/>
      <c r="VV19" s="97"/>
      <c r="VW19" s="97"/>
      <c r="VX19" s="97"/>
      <c r="VY19" s="97"/>
      <c r="VZ19" s="97"/>
      <c r="WA19" s="97"/>
      <c r="WB19" s="97"/>
      <c r="WC19" s="97"/>
      <c r="WD19" s="97"/>
      <c r="WE19" s="97"/>
      <c r="WF19" s="97"/>
      <c r="WG19" s="97"/>
      <c r="WH19" s="97"/>
      <c r="WI19" s="97"/>
      <c r="WJ19" s="97"/>
      <c r="WK19" s="97"/>
      <c r="WL19" s="97"/>
      <c r="WM19" s="97"/>
      <c r="WN19" s="97"/>
      <c r="WO19" s="97"/>
      <c r="WP19" s="97"/>
      <c r="WQ19" s="97"/>
      <c r="WR19" s="97"/>
      <c r="WS19" s="97"/>
      <c r="WT19" s="97"/>
      <c r="WU19" s="97"/>
      <c r="WV19" s="97"/>
      <c r="WW19" s="97"/>
      <c r="WX19" s="97"/>
      <c r="WY19" s="97"/>
      <c r="WZ19" s="97"/>
      <c r="XA19" s="97"/>
      <c r="XB19" s="97"/>
      <c r="XC19" s="97"/>
      <c r="XD19" s="97"/>
      <c r="XE19" s="97"/>
      <c r="XF19" s="97"/>
      <c r="XG19" s="97"/>
      <c r="XH19" s="97"/>
      <c r="XI19" s="97"/>
      <c r="XJ19" s="97"/>
      <c r="XK19" s="97"/>
      <c r="XL19" s="97"/>
      <c r="XM19" s="97"/>
      <c r="XN19" s="97"/>
      <c r="XO19" s="97"/>
      <c r="XP19" s="97"/>
      <c r="XQ19" s="97"/>
      <c r="XR19" s="97"/>
      <c r="XS19" s="97"/>
      <c r="XT19" s="97"/>
      <c r="XU19" s="97"/>
      <c r="XV19" s="97"/>
      <c r="XW19" s="97"/>
      <c r="XX19" s="97"/>
      <c r="XY19" s="97"/>
      <c r="XZ19" s="97"/>
      <c r="YA19" s="97"/>
      <c r="YB19" s="97"/>
      <c r="YC19" s="97"/>
      <c r="YD19" s="97"/>
      <c r="YE19" s="97"/>
      <c r="YF19" s="97"/>
      <c r="YG19" s="97"/>
      <c r="YH19" s="97"/>
      <c r="YI19" s="97"/>
      <c r="YJ19" s="97"/>
      <c r="YK19" s="97"/>
      <c r="YL19" s="97"/>
      <c r="YM19" s="97"/>
      <c r="YN19" s="97"/>
      <c r="YO19" s="97"/>
      <c r="YP19" s="97"/>
      <c r="YQ19" s="97"/>
      <c r="YR19" s="97"/>
      <c r="YS19" s="97"/>
      <c r="YT19" s="97"/>
      <c r="YU19" s="97"/>
      <c r="YV19" s="97"/>
      <c r="YW19" s="97"/>
      <c r="YX19" s="97"/>
      <c r="YY19" s="97"/>
      <c r="YZ19" s="97"/>
      <c r="ZA19" s="97"/>
      <c r="ZB19" s="97"/>
      <c r="ZC19" s="97"/>
      <c r="ZD19" s="97"/>
      <c r="ZE19" s="97"/>
      <c r="ZF19" s="97"/>
      <c r="ZG19" s="97"/>
      <c r="ZH19" s="97"/>
      <c r="ZI19" s="97"/>
      <c r="ZJ19" s="97"/>
      <c r="ZK19" s="97"/>
      <c r="ZL19" s="97"/>
      <c r="ZM19" s="97"/>
      <c r="ZN19" s="97"/>
      <c r="ZO19" s="97"/>
      <c r="ZP19" s="97"/>
      <c r="ZQ19" s="97"/>
      <c r="ZR19" s="97"/>
      <c r="ZS19" s="97"/>
      <c r="ZT19" s="97"/>
      <c r="ZU19" s="97"/>
      <c r="ZV19" s="97"/>
      <c r="ZW19" s="97"/>
      <c r="ZX19" s="97"/>
      <c r="ZY19" s="97"/>
      <c r="ZZ19" s="97"/>
      <c r="AAA19" s="97"/>
      <c r="AAB19" s="97"/>
      <c r="AAC19" s="97"/>
      <c r="AAD19" s="97"/>
      <c r="AAE19" s="97"/>
      <c r="AAF19" s="97"/>
      <c r="AAG19" s="97"/>
      <c r="AAH19" s="97"/>
      <c r="AAI19" s="97"/>
      <c r="AAJ19" s="97"/>
      <c r="AAK19" s="97"/>
      <c r="AAL19" s="97"/>
      <c r="AAM19" s="97"/>
      <c r="AAN19" s="97"/>
      <c r="AAO19" s="97"/>
      <c r="AAP19" s="97"/>
      <c r="AAQ19" s="97"/>
      <c r="AAR19" s="97"/>
      <c r="AAS19" s="97"/>
      <c r="AAT19" s="97"/>
      <c r="AAU19" s="97"/>
      <c r="AAV19" s="97"/>
      <c r="AAW19" s="97"/>
      <c r="AAX19" s="97"/>
      <c r="AAY19" s="97"/>
      <c r="AAZ19" s="97"/>
      <c r="ABA19" s="97"/>
      <c r="ABB19" s="97"/>
      <c r="ABC19" s="97"/>
      <c r="ABD19" s="97"/>
      <c r="ABE19" s="97"/>
      <c r="ABF19" s="97"/>
      <c r="ABG19" s="97"/>
      <c r="ABH19" s="97"/>
      <c r="ABI19" s="97"/>
      <c r="ABJ19" s="97"/>
    </row>
    <row r="20" spans="1:738" ht="28.5" x14ac:dyDescent="0.25">
      <c r="A20" s="45" t="s">
        <v>230</v>
      </c>
      <c r="B20" s="42" t="s">
        <v>175</v>
      </c>
      <c r="C20" s="30" t="s">
        <v>86</v>
      </c>
      <c r="D20" s="46" t="s">
        <v>186</v>
      </c>
      <c r="E20" s="167" t="s">
        <v>28</v>
      </c>
      <c r="I20" s="1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ht="54" x14ac:dyDescent="0.25">
      <c r="A21" s="46" t="s">
        <v>231</v>
      </c>
      <c r="B21" s="42" t="s">
        <v>398</v>
      </c>
      <c r="C21" s="30"/>
      <c r="D21" s="46" t="s">
        <v>7</v>
      </c>
      <c r="E21" s="167" t="s">
        <v>28</v>
      </c>
      <c r="I21" s="1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</row>
    <row r="22" spans="1:738" ht="36" x14ac:dyDescent="0.25">
      <c r="A22" s="45" t="s">
        <v>232</v>
      </c>
      <c r="B22" s="42" t="s">
        <v>399</v>
      </c>
      <c r="C22" s="30" t="s">
        <v>87</v>
      </c>
      <c r="D22" s="46" t="s">
        <v>8</v>
      </c>
      <c r="E22" s="167" t="s">
        <v>28</v>
      </c>
      <c r="I22" s="1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s="12" customFormat="1" ht="36" x14ac:dyDescent="0.2">
      <c r="A23" s="45" t="s">
        <v>233</v>
      </c>
      <c r="B23" s="59" t="s">
        <v>400</v>
      </c>
      <c r="C23" s="26" t="s">
        <v>176</v>
      </c>
      <c r="D23" s="46" t="s">
        <v>402</v>
      </c>
      <c r="E23" s="167" t="s">
        <v>28</v>
      </c>
      <c r="I23" s="1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s="12" customFormat="1" ht="36" x14ac:dyDescent="0.2">
      <c r="A24" s="45" t="s">
        <v>234</v>
      </c>
      <c r="B24" s="59" t="s">
        <v>401</v>
      </c>
      <c r="C24" s="26" t="s">
        <v>403</v>
      </c>
      <c r="D24" s="46" t="s">
        <v>178</v>
      </c>
      <c r="E24" s="167" t="s">
        <v>28</v>
      </c>
      <c r="I24" s="1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2" customFormat="1" x14ac:dyDescent="0.2">
      <c r="A25" s="45" t="s">
        <v>235</v>
      </c>
      <c r="B25" s="59" t="s">
        <v>404</v>
      </c>
      <c r="C25" s="26" t="s">
        <v>142</v>
      </c>
      <c r="D25" s="46" t="s">
        <v>1</v>
      </c>
      <c r="E25" s="167" t="s">
        <v>28</v>
      </c>
      <c r="I25" s="1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2" customFormat="1" x14ac:dyDescent="0.2">
      <c r="A26" s="45" t="s">
        <v>236</v>
      </c>
      <c r="B26" s="59" t="s">
        <v>405</v>
      </c>
      <c r="C26" s="26" t="s">
        <v>177</v>
      </c>
      <c r="D26" s="46" t="s">
        <v>1</v>
      </c>
      <c r="E26" s="167" t="s">
        <v>28</v>
      </c>
      <c r="I26" s="1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2" customFormat="1" ht="42.75" x14ac:dyDescent="0.2">
      <c r="A27" s="45" t="s">
        <v>237</v>
      </c>
      <c r="B27" s="42" t="s">
        <v>406</v>
      </c>
      <c r="C27" s="30" t="s">
        <v>407</v>
      </c>
      <c r="D27" s="33" t="s">
        <v>179</v>
      </c>
      <c r="E27" s="167" t="s">
        <v>28</v>
      </c>
      <c r="I27" s="1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2" customFormat="1" ht="36" x14ac:dyDescent="0.2">
      <c r="A28" s="45" t="s">
        <v>238</v>
      </c>
      <c r="B28" s="42" t="s">
        <v>143</v>
      </c>
      <c r="C28" s="26" t="s">
        <v>145</v>
      </c>
      <c r="D28" s="33" t="s">
        <v>1</v>
      </c>
      <c r="E28" s="167" t="s">
        <v>28</v>
      </c>
      <c r="I28" s="1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2" customFormat="1" x14ac:dyDescent="0.2">
      <c r="A29" s="45" t="s">
        <v>239</v>
      </c>
      <c r="B29" s="42" t="s">
        <v>144</v>
      </c>
      <c r="C29" s="26" t="s">
        <v>411</v>
      </c>
      <c r="D29" s="46" t="s">
        <v>1</v>
      </c>
      <c r="E29" s="167" t="s">
        <v>28</v>
      </c>
      <c r="I29" s="1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2" customFormat="1" ht="57" x14ac:dyDescent="0.2">
      <c r="A30" s="45" t="s">
        <v>240</v>
      </c>
      <c r="B30" s="42" t="s">
        <v>408</v>
      </c>
      <c r="C30" s="29" t="s">
        <v>409</v>
      </c>
      <c r="D30" s="46" t="s">
        <v>120</v>
      </c>
      <c r="E30" s="167" t="s">
        <v>28</v>
      </c>
      <c r="I30" s="1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2" customFormat="1" ht="36" x14ac:dyDescent="0.2">
      <c r="A31" s="45" t="s">
        <v>241</v>
      </c>
      <c r="B31" s="59" t="s">
        <v>412</v>
      </c>
      <c r="C31" s="29" t="s">
        <v>340</v>
      </c>
      <c r="D31" s="46" t="s">
        <v>0</v>
      </c>
      <c r="E31" s="167" t="s">
        <v>28</v>
      </c>
      <c r="I31" s="1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2" customFormat="1" ht="36" x14ac:dyDescent="0.2">
      <c r="A32" s="45" t="s">
        <v>242</v>
      </c>
      <c r="B32" s="59" t="s">
        <v>413</v>
      </c>
      <c r="C32" s="29" t="s">
        <v>181</v>
      </c>
      <c r="D32" s="152" t="s">
        <v>0</v>
      </c>
      <c r="E32" s="170" t="s">
        <v>553</v>
      </c>
      <c r="I32" s="1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38" s="12" customFormat="1" ht="28.5" x14ac:dyDescent="0.2">
      <c r="A33" s="45" t="s">
        <v>243</v>
      </c>
      <c r="B33" s="42" t="s">
        <v>410</v>
      </c>
      <c r="C33" s="26" t="s">
        <v>183</v>
      </c>
      <c r="D33" s="46" t="s">
        <v>0</v>
      </c>
      <c r="E33" s="167" t="s">
        <v>28</v>
      </c>
      <c r="I33" s="1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38" s="12" customFormat="1" ht="57" x14ac:dyDescent="0.2">
      <c r="A34" s="45" t="s">
        <v>244</v>
      </c>
      <c r="B34" s="42" t="s">
        <v>182</v>
      </c>
      <c r="C34" s="30" t="s">
        <v>184</v>
      </c>
      <c r="D34" s="46" t="s">
        <v>0</v>
      </c>
      <c r="E34" s="167" t="s">
        <v>28</v>
      </c>
      <c r="I34" s="1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38" x14ac:dyDescent="0.25">
      <c r="A35" s="45" t="s">
        <v>245</v>
      </c>
      <c r="B35" s="58" t="s">
        <v>4</v>
      </c>
      <c r="C35" s="26"/>
      <c r="D35" s="45" t="s">
        <v>0</v>
      </c>
      <c r="E35" s="171">
        <v>126.8</v>
      </c>
      <c r="I35" s="1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38" x14ac:dyDescent="0.25">
      <c r="A36" s="45" t="s">
        <v>246</v>
      </c>
      <c r="B36" s="58" t="s">
        <v>5</v>
      </c>
      <c r="C36" s="26"/>
      <c r="D36" s="45" t="s">
        <v>0</v>
      </c>
      <c r="E36" s="167" t="s">
        <v>28</v>
      </c>
      <c r="I36" s="1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38" ht="36" x14ac:dyDescent="0.25">
      <c r="A37" s="45" t="s">
        <v>247</v>
      </c>
      <c r="B37" s="62" t="s">
        <v>146</v>
      </c>
      <c r="C37" s="27"/>
      <c r="D37" s="48" t="s">
        <v>114</v>
      </c>
      <c r="E37" s="167" t="s">
        <v>28</v>
      </c>
      <c r="I37" s="1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38" ht="36" x14ac:dyDescent="0.25">
      <c r="A38" s="45" t="s">
        <v>248</v>
      </c>
      <c r="B38" s="62" t="s">
        <v>501</v>
      </c>
      <c r="C38" s="27" t="s">
        <v>140</v>
      </c>
      <c r="D38" s="152" t="s">
        <v>3</v>
      </c>
      <c r="E38" s="172">
        <v>230373.57</v>
      </c>
      <c r="I38" s="1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38" s="17" customFormat="1" x14ac:dyDescent="0.2">
      <c r="A39" s="45" t="s">
        <v>249</v>
      </c>
      <c r="B39" s="59" t="s">
        <v>185</v>
      </c>
      <c r="C39" s="28"/>
      <c r="D39" s="152" t="s">
        <v>3</v>
      </c>
      <c r="E39" s="172">
        <v>158653.49</v>
      </c>
      <c r="I39" s="37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</row>
    <row r="40" spans="1:738" s="17" customFormat="1" ht="36" x14ac:dyDescent="0.2">
      <c r="A40" s="45" t="s">
        <v>250</v>
      </c>
      <c r="B40" s="59" t="s">
        <v>414</v>
      </c>
      <c r="C40" s="84"/>
      <c r="D40" s="45" t="s">
        <v>7</v>
      </c>
      <c r="E40" s="167" t="s">
        <v>28</v>
      </c>
      <c r="I40" s="37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</row>
    <row r="41" spans="1:738" s="12" customFormat="1" ht="54" x14ac:dyDescent="0.2">
      <c r="A41" s="45" t="s">
        <v>251</v>
      </c>
      <c r="B41" s="42" t="s">
        <v>415</v>
      </c>
      <c r="C41" s="29" t="s">
        <v>188</v>
      </c>
      <c r="D41" s="49" t="s">
        <v>187</v>
      </c>
      <c r="E41" s="167" t="s">
        <v>28</v>
      </c>
      <c r="I41" s="1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</row>
    <row r="42" spans="1:738" ht="54" x14ac:dyDescent="0.25">
      <c r="A42" s="45" t="s">
        <v>252</v>
      </c>
      <c r="B42" s="58" t="s">
        <v>106</v>
      </c>
      <c r="C42" s="34"/>
      <c r="D42" s="45"/>
      <c r="E42" s="167" t="s">
        <v>28</v>
      </c>
      <c r="I42" s="1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</row>
    <row r="43" spans="1:738" s="12" customFormat="1" ht="54" x14ac:dyDescent="0.2">
      <c r="A43" s="45" t="s">
        <v>253</v>
      </c>
      <c r="B43" s="58" t="s">
        <v>416</v>
      </c>
      <c r="C43" s="30" t="s">
        <v>417</v>
      </c>
      <c r="D43" s="45"/>
      <c r="E43" s="167" t="s">
        <v>28</v>
      </c>
      <c r="I43" s="1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38" ht="54" x14ac:dyDescent="0.25">
      <c r="A44" s="45" t="s">
        <v>254</v>
      </c>
      <c r="B44" s="58" t="s">
        <v>26</v>
      </c>
      <c r="C44" s="26"/>
      <c r="D44" s="45" t="s">
        <v>1</v>
      </c>
      <c r="E44" s="167" t="s">
        <v>28</v>
      </c>
      <c r="I44" s="1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38" ht="72" x14ac:dyDescent="0.25">
      <c r="A45" s="45" t="s">
        <v>255</v>
      </c>
      <c r="B45" s="58" t="s">
        <v>27</v>
      </c>
      <c r="C45" s="21"/>
      <c r="D45" s="46" t="s">
        <v>1</v>
      </c>
      <c r="E45" s="167" t="s">
        <v>28</v>
      </c>
      <c r="I45" s="1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38" s="19" customFormat="1" ht="42.75" x14ac:dyDescent="0.2">
      <c r="A46" s="45" t="s">
        <v>256</v>
      </c>
      <c r="B46" s="58" t="s">
        <v>6</v>
      </c>
      <c r="C46" s="30" t="s">
        <v>189</v>
      </c>
      <c r="D46" s="46" t="s">
        <v>7</v>
      </c>
      <c r="E46" s="167" t="s">
        <v>28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</row>
    <row r="47" spans="1:738" s="15" customFormat="1" ht="90.75" thickBot="1" x14ac:dyDescent="0.25">
      <c r="A47" s="45" t="s">
        <v>257</v>
      </c>
      <c r="B47" s="42" t="s">
        <v>418</v>
      </c>
      <c r="C47" s="30" t="s">
        <v>419</v>
      </c>
      <c r="D47" s="45" t="s">
        <v>7</v>
      </c>
      <c r="E47" s="167" t="s">
        <v>28</v>
      </c>
      <c r="F47" s="12"/>
      <c r="G47" s="12"/>
      <c r="H47" s="12"/>
      <c r="I47" s="1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  <c r="TO47" s="12"/>
      <c r="TP47" s="12"/>
      <c r="TQ47" s="12"/>
      <c r="TR47" s="12"/>
      <c r="TS47" s="12"/>
      <c r="TT47" s="12"/>
      <c r="TU47" s="12"/>
      <c r="TV47" s="12"/>
      <c r="TW47" s="12"/>
      <c r="TX47" s="12"/>
      <c r="TY47" s="12"/>
      <c r="TZ47" s="12"/>
      <c r="UA47" s="12"/>
      <c r="UB47" s="12"/>
      <c r="UC47" s="12"/>
      <c r="UD47" s="12"/>
      <c r="UE47" s="12"/>
      <c r="UF47" s="12"/>
      <c r="UG47" s="12"/>
      <c r="UH47" s="12"/>
      <c r="UI47" s="12"/>
      <c r="UJ47" s="12"/>
      <c r="UK47" s="12"/>
      <c r="UL47" s="12"/>
      <c r="UM47" s="12"/>
      <c r="UN47" s="12"/>
      <c r="UO47" s="12"/>
      <c r="UP47" s="12"/>
      <c r="UQ47" s="12"/>
      <c r="UR47" s="12"/>
      <c r="US47" s="12"/>
      <c r="UT47" s="12"/>
      <c r="UU47" s="12"/>
      <c r="UV47" s="12"/>
      <c r="UW47" s="12"/>
      <c r="UX47" s="12"/>
      <c r="UY47" s="12"/>
      <c r="UZ47" s="12"/>
      <c r="VA47" s="12"/>
      <c r="VB47" s="12"/>
      <c r="VC47" s="12"/>
      <c r="VD47" s="12"/>
      <c r="VE47" s="12"/>
      <c r="VF47" s="12"/>
      <c r="VG47" s="12"/>
      <c r="VH47" s="12"/>
      <c r="VI47" s="12"/>
      <c r="VJ47" s="12"/>
      <c r="VK47" s="12"/>
      <c r="VL47" s="12"/>
      <c r="VM47" s="12"/>
      <c r="VN47" s="12"/>
      <c r="VO47" s="12"/>
      <c r="VP47" s="12"/>
      <c r="VQ47" s="12"/>
      <c r="VR47" s="12"/>
      <c r="VS47" s="12"/>
      <c r="VT47" s="12"/>
      <c r="VU47" s="12"/>
      <c r="VV47" s="12"/>
      <c r="VW47" s="12"/>
      <c r="VX47" s="12"/>
      <c r="VY47" s="12"/>
      <c r="VZ47" s="12"/>
      <c r="WA47" s="12"/>
      <c r="WB47" s="12"/>
      <c r="WC47" s="12"/>
      <c r="WD47" s="12"/>
      <c r="WE47" s="12"/>
      <c r="WF47" s="12"/>
      <c r="WG47" s="12"/>
      <c r="WH47" s="12"/>
      <c r="WI47" s="12"/>
      <c r="WJ47" s="12"/>
      <c r="WK47" s="12"/>
      <c r="WL47" s="12"/>
      <c r="WM47" s="12"/>
      <c r="WN47" s="12"/>
      <c r="WO47" s="12"/>
      <c r="WP47" s="12"/>
      <c r="WQ47" s="12"/>
      <c r="WR47" s="12"/>
      <c r="WS47" s="12"/>
      <c r="WT47" s="12"/>
      <c r="WU47" s="12"/>
      <c r="WV47" s="12"/>
      <c r="WW47" s="12"/>
      <c r="WX47" s="12"/>
      <c r="WY47" s="12"/>
      <c r="WZ47" s="12"/>
      <c r="XA47" s="12"/>
      <c r="XB47" s="12"/>
      <c r="XC47" s="12"/>
      <c r="XD47" s="12"/>
      <c r="XE47" s="12"/>
      <c r="XF47" s="12"/>
      <c r="XG47" s="12"/>
      <c r="XH47" s="12"/>
      <c r="XI47" s="12"/>
      <c r="XJ47" s="12"/>
      <c r="XK47" s="12"/>
      <c r="XL47" s="12"/>
      <c r="XM47" s="12"/>
      <c r="XN47" s="12"/>
      <c r="XO47" s="12"/>
      <c r="XP47" s="12"/>
      <c r="XQ47" s="12"/>
      <c r="XR47" s="12"/>
      <c r="XS47" s="12"/>
      <c r="XT47" s="12"/>
      <c r="XU47" s="12"/>
      <c r="XV47" s="12"/>
      <c r="XW47" s="12"/>
      <c r="XX47" s="12"/>
      <c r="XY47" s="12"/>
      <c r="XZ47" s="12"/>
      <c r="YA47" s="12"/>
      <c r="YB47" s="12"/>
      <c r="YC47" s="12"/>
      <c r="YD47" s="12"/>
      <c r="YE47" s="12"/>
      <c r="YF47" s="12"/>
      <c r="YG47" s="12"/>
      <c r="YH47" s="12"/>
      <c r="YI47" s="12"/>
      <c r="YJ47" s="12"/>
      <c r="YK47" s="12"/>
      <c r="YL47" s="12"/>
      <c r="YM47" s="12"/>
      <c r="YN47" s="12"/>
      <c r="YO47" s="12"/>
      <c r="YP47" s="12"/>
      <c r="YQ47" s="12"/>
      <c r="YR47" s="12"/>
      <c r="YS47" s="12"/>
      <c r="YT47" s="12"/>
      <c r="YU47" s="12"/>
      <c r="YV47" s="12"/>
      <c r="YW47" s="12"/>
      <c r="YX47" s="12"/>
      <c r="YY47" s="12"/>
      <c r="YZ47" s="12"/>
      <c r="ZA47" s="12"/>
      <c r="ZB47" s="12"/>
      <c r="ZC47" s="12"/>
      <c r="ZD47" s="12"/>
      <c r="ZE47" s="12"/>
      <c r="ZF47" s="12"/>
      <c r="ZG47" s="12"/>
      <c r="ZH47" s="12"/>
      <c r="ZI47" s="12"/>
      <c r="ZJ47" s="12"/>
      <c r="ZK47" s="12"/>
      <c r="ZL47" s="12"/>
      <c r="ZM47" s="12"/>
      <c r="ZN47" s="12"/>
      <c r="ZO47" s="12"/>
      <c r="ZP47" s="12"/>
      <c r="ZQ47" s="12"/>
      <c r="ZR47" s="12"/>
      <c r="ZS47" s="12"/>
      <c r="ZT47" s="12"/>
      <c r="ZU47" s="12"/>
      <c r="ZV47" s="12"/>
      <c r="ZW47" s="12"/>
      <c r="ZX47" s="12"/>
      <c r="ZY47" s="12"/>
      <c r="ZZ47" s="12"/>
      <c r="AAA47" s="12"/>
      <c r="AAB47" s="12"/>
      <c r="AAC47" s="12"/>
      <c r="AAD47" s="12"/>
      <c r="AAE47" s="12"/>
      <c r="AAF47" s="12"/>
      <c r="AAG47" s="12"/>
      <c r="AAH47" s="12"/>
      <c r="AAI47" s="12"/>
      <c r="AAJ47" s="12"/>
      <c r="AAK47" s="12"/>
      <c r="AAL47" s="12"/>
      <c r="AAM47" s="12"/>
      <c r="AAN47" s="12"/>
      <c r="AAO47" s="12"/>
      <c r="AAP47" s="12"/>
      <c r="AAQ47" s="12"/>
      <c r="AAR47" s="12"/>
      <c r="AAS47" s="12"/>
      <c r="AAT47" s="12"/>
      <c r="AAU47" s="12"/>
      <c r="AAV47" s="12"/>
      <c r="AAW47" s="12"/>
      <c r="AAX47" s="12"/>
      <c r="AAY47" s="12"/>
      <c r="AAZ47" s="12"/>
      <c r="ABA47" s="12"/>
      <c r="ABB47" s="12"/>
      <c r="ABC47" s="12"/>
      <c r="ABD47" s="12"/>
      <c r="ABE47" s="12"/>
      <c r="ABF47" s="12"/>
      <c r="ABG47" s="12"/>
      <c r="ABH47" s="12"/>
      <c r="ABI47" s="12"/>
      <c r="ABJ47" s="12"/>
    </row>
    <row r="48" spans="1:738" s="98" customFormat="1" ht="23.25" x14ac:dyDescent="0.2">
      <c r="A48" s="89" t="s">
        <v>223</v>
      </c>
      <c r="B48" s="90"/>
      <c r="C48" s="91"/>
      <c r="D48" s="93"/>
      <c r="E48" s="169"/>
      <c r="F48" s="97"/>
      <c r="G48" s="97"/>
      <c r="H48" s="97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7"/>
      <c r="BV48" s="97"/>
      <c r="BW48" s="97"/>
      <c r="BX48" s="97"/>
      <c r="BY48" s="97"/>
      <c r="BZ48" s="97"/>
      <c r="CA48" s="97"/>
      <c r="CB48" s="97"/>
      <c r="CC48" s="97"/>
      <c r="CD48" s="97"/>
      <c r="CE48" s="97"/>
      <c r="CF48" s="97"/>
      <c r="CG48" s="97"/>
      <c r="CH48" s="97"/>
      <c r="CI48" s="97"/>
      <c r="CJ48" s="97"/>
      <c r="CK48" s="97"/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7"/>
      <c r="DB48" s="97"/>
      <c r="DC48" s="97"/>
      <c r="DD48" s="97"/>
      <c r="DE48" s="97"/>
      <c r="DF48" s="97"/>
      <c r="DG48" s="97"/>
      <c r="DH48" s="97"/>
      <c r="DI48" s="97"/>
      <c r="DJ48" s="97"/>
      <c r="DK48" s="97"/>
      <c r="DL48" s="97"/>
      <c r="DM48" s="97"/>
      <c r="DN48" s="97"/>
      <c r="DO48" s="97"/>
      <c r="DP48" s="97"/>
      <c r="DQ48" s="97"/>
      <c r="DR48" s="97"/>
      <c r="DS48" s="97"/>
      <c r="DT48" s="97"/>
      <c r="DU48" s="97"/>
      <c r="DV48" s="97"/>
      <c r="DW48" s="97"/>
      <c r="DX48" s="97"/>
      <c r="DY48" s="97"/>
      <c r="DZ48" s="97"/>
      <c r="EA48" s="97"/>
      <c r="EB48" s="97"/>
      <c r="EC48" s="97"/>
      <c r="ED48" s="97"/>
      <c r="EE48" s="97"/>
      <c r="EF48" s="97"/>
      <c r="EG48" s="97"/>
      <c r="EH48" s="97"/>
      <c r="EI48" s="97"/>
      <c r="EJ48" s="97"/>
      <c r="EK48" s="97"/>
      <c r="EL48" s="97"/>
      <c r="EM48" s="97"/>
      <c r="EN48" s="97"/>
      <c r="EO48" s="97"/>
      <c r="EP48" s="97"/>
      <c r="EQ48" s="97"/>
      <c r="ER48" s="97"/>
      <c r="ES48" s="97"/>
      <c r="ET48" s="97"/>
      <c r="EU48" s="97"/>
      <c r="EV48" s="97"/>
      <c r="EW48" s="97"/>
      <c r="EX48" s="97"/>
      <c r="EY48" s="97"/>
      <c r="EZ48" s="97"/>
      <c r="FA48" s="97"/>
      <c r="FB48" s="97"/>
      <c r="FC48" s="97"/>
      <c r="FD48" s="97"/>
      <c r="FE48" s="97"/>
      <c r="FF48" s="97"/>
      <c r="FG48" s="97"/>
      <c r="FH48" s="97"/>
      <c r="FI48" s="97"/>
      <c r="FJ48" s="97"/>
      <c r="FK48" s="97"/>
      <c r="FL48" s="97"/>
      <c r="FM48" s="97"/>
      <c r="FN48" s="97"/>
      <c r="FO48" s="97"/>
      <c r="FP48" s="97"/>
      <c r="FQ48" s="97"/>
      <c r="FR48" s="97"/>
      <c r="FS48" s="97"/>
      <c r="FT48" s="97"/>
      <c r="FU48" s="97"/>
      <c r="FV48" s="97"/>
      <c r="FW48" s="97"/>
      <c r="FX48" s="97"/>
      <c r="FY48" s="97"/>
      <c r="FZ48" s="97"/>
      <c r="GA48" s="97"/>
      <c r="GB48" s="97"/>
      <c r="GC48" s="97"/>
      <c r="GD48" s="97"/>
      <c r="GE48" s="97"/>
      <c r="GF48" s="97"/>
      <c r="GG48" s="97"/>
      <c r="GH48" s="97"/>
      <c r="GI48" s="97"/>
      <c r="GJ48" s="97"/>
      <c r="GK48" s="97"/>
      <c r="GL48" s="97"/>
      <c r="GM48" s="97"/>
      <c r="GN48" s="97"/>
      <c r="GO48" s="97"/>
      <c r="GP48" s="97"/>
      <c r="GQ48" s="97"/>
      <c r="GR48" s="97"/>
      <c r="GS48" s="97"/>
      <c r="GT48" s="97"/>
      <c r="GU48" s="97"/>
      <c r="GV48" s="97"/>
      <c r="GW48" s="97"/>
      <c r="GX48" s="97"/>
      <c r="GY48" s="97"/>
      <c r="GZ48" s="97"/>
      <c r="HA48" s="97"/>
      <c r="HB48" s="97"/>
      <c r="HC48" s="97"/>
      <c r="HD48" s="97"/>
      <c r="HE48" s="97"/>
      <c r="HF48" s="97"/>
      <c r="HG48" s="97"/>
      <c r="HH48" s="97"/>
      <c r="HI48" s="97"/>
      <c r="HJ48" s="97"/>
      <c r="HK48" s="97"/>
      <c r="HL48" s="97"/>
      <c r="HM48" s="97"/>
      <c r="HN48" s="97"/>
      <c r="HO48" s="97"/>
      <c r="HP48" s="97"/>
      <c r="HQ48" s="97"/>
      <c r="HR48" s="97"/>
      <c r="HS48" s="97"/>
      <c r="HT48" s="97"/>
      <c r="HU48" s="97"/>
      <c r="HV48" s="97"/>
      <c r="HW48" s="97"/>
      <c r="HX48" s="97"/>
      <c r="HY48" s="97"/>
      <c r="HZ48" s="97"/>
      <c r="IA48" s="97"/>
      <c r="IB48" s="97"/>
      <c r="IC48" s="97"/>
      <c r="ID48" s="97"/>
      <c r="IE48" s="97"/>
      <c r="IF48" s="97"/>
      <c r="IG48" s="97"/>
      <c r="IH48" s="97"/>
      <c r="II48" s="97"/>
      <c r="IJ48" s="97"/>
      <c r="IK48" s="97"/>
      <c r="IL48" s="97"/>
      <c r="IM48" s="97"/>
      <c r="IN48" s="97"/>
      <c r="IO48" s="97"/>
      <c r="IP48" s="97"/>
      <c r="IQ48" s="97"/>
      <c r="IR48" s="97"/>
      <c r="IS48" s="97"/>
      <c r="IT48" s="97"/>
      <c r="IU48" s="97"/>
      <c r="IV48" s="97"/>
      <c r="IW48" s="97"/>
      <c r="IX48" s="97"/>
      <c r="IY48" s="97"/>
      <c r="IZ48" s="97"/>
      <c r="JA48" s="97"/>
      <c r="JB48" s="97"/>
      <c r="JC48" s="97"/>
      <c r="JD48" s="97"/>
      <c r="JE48" s="97"/>
      <c r="JF48" s="97"/>
      <c r="JG48" s="97"/>
      <c r="JH48" s="97"/>
      <c r="JI48" s="97"/>
      <c r="JJ48" s="97"/>
      <c r="JK48" s="97"/>
      <c r="JL48" s="97"/>
      <c r="JM48" s="97"/>
      <c r="JN48" s="97"/>
      <c r="JO48" s="97"/>
      <c r="JP48" s="97"/>
      <c r="JQ48" s="97"/>
      <c r="JR48" s="97"/>
      <c r="JS48" s="97"/>
      <c r="JT48" s="97"/>
      <c r="JU48" s="97"/>
      <c r="JV48" s="97"/>
      <c r="JW48" s="97"/>
      <c r="JX48" s="97"/>
      <c r="JY48" s="97"/>
      <c r="JZ48" s="97"/>
      <c r="KA48" s="97"/>
      <c r="KB48" s="97"/>
      <c r="KC48" s="97"/>
      <c r="KD48" s="97"/>
      <c r="KE48" s="97"/>
      <c r="KF48" s="97"/>
      <c r="KG48" s="97"/>
      <c r="KH48" s="97"/>
      <c r="KI48" s="97"/>
      <c r="KJ48" s="97"/>
      <c r="KK48" s="97"/>
      <c r="KL48" s="97"/>
      <c r="KM48" s="97"/>
      <c r="KN48" s="97"/>
      <c r="KO48" s="97"/>
      <c r="KP48" s="97"/>
      <c r="KQ48" s="97"/>
      <c r="KR48" s="97"/>
      <c r="KS48" s="97"/>
      <c r="KT48" s="97"/>
      <c r="KU48" s="97"/>
      <c r="KV48" s="97"/>
      <c r="KW48" s="97"/>
      <c r="KX48" s="97"/>
      <c r="KY48" s="97"/>
      <c r="KZ48" s="97"/>
      <c r="LA48" s="97"/>
      <c r="LB48" s="97"/>
      <c r="LC48" s="97"/>
      <c r="LD48" s="97"/>
      <c r="LE48" s="97"/>
      <c r="LF48" s="97"/>
      <c r="LG48" s="97"/>
      <c r="LH48" s="97"/>
      <c r="LI48" s="97"/>
      <c r="LJ48" s="97"/>
      <c r="LK48" s="97"/>
      <c r="LL48" s="97"/>
      <c r="LM48" s="97"/>
      <c r="LN48" s="97"/>
      <c r="LO48" s="97"/>
      <c r="LP48" s="97"/>
      <c r="LQ48" s="97"/>
      <c r="LR48" s="97"/>
      <c r="LS48" s="97"/>
      <c r="LT48" s="97"/>
      <c r="LU48" s="97"/>
      <c r="LV48" s="97"/>
      <c r="LW48" s="97"/>
      <c r="LX48" s="97"/>
      <c r="LY48" s="97"/>
      <c r="LZ48" s="97"/>
      <c r="MA48" s="97"/>
      <c r="MB48" s="97"/>
      <c r="MC48" s="97"/>
      <c r="MD48" s="97"/>
      <c r="ME48" s="97"/>
      <c r="MF48" s="97"/>
      <c r="MG48" s="97"/>
      <c r="MH48" s="97"/>
      <c r="MI48" s="97"/>
      <c r="MJ48" s="97"/>
      <c r="MK48" s="97"/>
      <c r="ML48" s="97"/>
      <c r="MM48" s="97"/>
      <c r="MN48" s="97"/>
      <c r="MO48" s="97"/>
      <c r="MP48" s="97"/>
      <c r="MQ48" s="97"/>
      <c r="MR48" s="97"/>
      <c r="MS48" s="97"/>
      <c r="MT48" s="97"/>
      <c r="MU48" s="97"/>
      <c r="MV48" s="97"/>
      <c r="MW48" s="97"/>
      <c r="MX48" s="97"/>
      <c r="MY48" s="97"/>
      <c r="MZ48" s="97"/>
      <c r="NA48" s="97"/>
      <c r="NB48" s="97"/>
      <c r="NC48" s="97"/>
      <c r="ND48" s="97"/>
      <c r="NE48" s="97"/>
      <c r="NF48" s="97"/>
      <c r="NG48" s="97"/>
      <c r="NH48" s="97"/>
      <c r="NI48" s="97"/>
      <c r="NJ48" s="97"/>
      <c r="NK48" s="97"/>
      <c r="NL48" s="97"/>
      <c r="NM48" s="97"/>
      <c r="NN48" s="97"/>
      <c r="NO48" s="97"/>
      <c r="NP48" s="97"/>
      <c r="NQ48" s="97"/>
      <c r="NR48" s="97"/>
      <c r="NS48" s="97"/>
      <c r="NT48" s="97"/>
      <c r="NU48" s="97"/>
      <c r="NV48" s="97"/>
      <c r="NW48" s="97"/>
      <c r="NX48" s="97"/>
      <c r="NY48" s="97"/>
      <c r="NZ48" s="97"/>
      <c r="OA48" s="97"/>
      <c r="OB48" s="97"/>
      <c r="OC48" s="97"/>
      <c r="OD48" s="97"/>
      <c r="OE48" s="97"/>
      <c r="OF48" s="97"/>
      <c r="OG48" s="97"/>
      <c r="OH48" s="97"/>
      <c r="OI48" s="97"/>
      <c r="OJ48" s="97"/>
      <c r="OK48" s="97"/>
      <c r="OL48" s="97"/>
      <c r="OM48" s="97"/>
      <c r="ON48" s="97"/>
      <c r="OO48" s="97"/>
      <c r="OP48" s="97"/>
      <c r="OQ48" s="97"/>
      <c r="OR48" s="97"/>
      <c r="OS48" s="97"/>
      <c r="OT48" s="97"/>
      <c r="OU48" s="97"/>
      <c r="OV48" s="97"/>
      <c r="OW48" s="97"/>
      <c r="OX48" s="97"/>
      <c r="OY48" s="97"/>
      <c r="OZ48" s="97"/>
      <c r="PA48" s="97"/>
      <c r="PB48" s="97"/>
      <c r="PC48" s="97"/>
      <c r="PD48" s="97"/>
      <c r="PE48" s="97"/>
      <c r="PF48" s="97"/>
      <c r="PG48" s="97"/>
      <c r="PH48" s="97"/>
      <c r="PI48" s="97"/>
      <c r="PJ48" s="97"/>
      <c r="PK48" s="97"/>
      <c r="PL48" s="97"/>
      <c r="PM48" s="97"/>
      <c r="PN48" s="97"/>
      <c r="PO48" s="97"/>
      <c r="PP48" s="97"/>
      <c r="PQ48" s="97"/>
      <c r="PR48" s="97"/>
      <c r="PS48" s="97"/>
      <c r="PT48" s="97"/>
      <c r="PU48" s="97"/>
      <c r="PV48" s="97"/>
      <c r="PW48" s="97"/>
      <c r="PX48" s="97"/>
      <c r="PY48" s="97"/>
      <c r="PZ48" s="97"/>
      <c r="QA48" s="97"/>
      <c r="QB48" s="97"/>
      <c r="QC48" s="97"/>
      <c r="QD48" s="97"/>
      <c r="QE48" s="97"/>
      <c r="QF48" s="97"/>
      <c r="QG48" s="97"/>
      <c r="QH48" s="97"/>
      <c r="QI48" s="97"/>
      <c r="QJ48" s="97"/>
      <c r="QK48" s="97"/>
      <c r="QL48" s="97"/>
      <c r="QM48" s="97"/>
      <c r="QN48" s="97"/>
      <c r="QO48" s="97"/>
      <c r="QP48" s="97"/>
      <c r="QQ48" s="97"/>
      <c r="QR48" s="97"/>
      <c r="QS48" s="97"/>
      <c r="QT48" s="97"/>
      <c r="QU48" s="97"/>
      <c r="QV48" s="97"/>
      <c r="QW48" s="97"/>
      <c r="QX48" s="97"/>
      <c r="QY48" s="97"/>
      <c r="QZ48" s="97"/>
      <c r="RA48" s="97"/>
      <c r="RB48" s="97"/>
      <c r="RC48" s="97"/>
      <c r="RD48" s="97"/>
      <c r="RE48" s="97"/>
      <c r="RF48" s="97"/>
      <c r="RG48" s="97"/>
      <c r="RH48" s="97"/>
      <c r="RI48" s="97"/>
      <c r="RJ48" s="97"/>
      <c r="RK48" s="97"/>
      <c r="RL48" s="97"/>
      <c r="RM48" s="97"/>
      <c r="RN48" s="97"/>
      <c r="RO48" s="97"/>
      <c r="RP48" s="97"/>
      <c r="RQ48" s="97"/>
      <c r="RR48" s="97"/>
      <c r="RS48" s="97"/>
      <c r="RT48" s="97"/>
      <c r="RU48" s="97"/>
      <c r="RV48" s="97"/>
      <c r="RW48" s="97"/>
      <c r="RX48" s="97"/>
      <c r="RY48" s="97"/>
      <c r="RZ48" s="97"/>
      <c r="SA48" s="97"/>
      <c r="SB48" s="97"/>
      <c r="SC48" s="97"/>
      <c r="SD48" s="97"/>
      <c r="SE48" s="97"/>
      <c r="SF48" s="97"/>
      <c r="SG48" s="97"/>
      <c r="SH48" s="97"/>
      <c r="SI48" s="97"/>
      <c r="SJ48" s="97"/>
      <c r="SK48" s="97"/>
      <c r="SL48" s="97"/>
      <c r="SM48" s="97"/>
      <c r="SN48" s="97"/>
      <c r="SO48" s="97"/>
      <c r="SP48" s="97"/>
      <c r="SQ48" s="97"/>
      <c r="SR48" s="97"/>
      <c r="SS48" s="97"/>
      <c r="ST48" s="97"/>
      <c r="SU48" s="97"/>
      <c r="SV48" s="97"/>
      <c r="SW48" s="97"/>
      <c r="SX48" s="97"/>
      <c r="SY48" s="97"/>
      <c r="SZ48" s="97"/>
      <c r="TA48" s="97"/>
      <c r="TB48" s="97"/>
      <c r="TC48" s="97"/>
      <c r="TD48" s="97"/>
      <c r="TE48" s="97"/>
      <c r="TF48" s="97"/>
      <c r="TG48" s="97"/>
      <c r="TH48" s="97"/>
      <c r="TI48" s="97"/>
      <c r="TJ48" s="97"/>
      <c r="TK48" s="97"/>
      <c r="TL48" s="97"/>
      <c r="TM48" s="97"/>
      <c r="TN48" s="97"/>
      <c r="TO48" s="97"/>
      <c r="TP48" s="97"/>
      <c r="TQ48" s="97"/>
      <c r="TR48" s="97"/>
      <c r="TS48" s="97"/>
      <c r="TT48" s="97"/>
      <c r="TU48" s="97"/>
      <c r="TV48" s="97"/>
      <c r="TW48" s="97"/>
      <c r="TX48" s="97"/>
      <c r="TY48" s="97"/>
      <c r="TZ48" s="97"/>
      <c r="UA48" s="97"/>
      <c r="UB48" s="97"/>
      <c r="UC48" s="97"/>
      <c r="UD48" s="97"/>
      <c r="UE48" s="97"/>
      <c r="UF48" s="97"/>
      <c r="UG48" s="97"/>
      <c r="UH48" s="97"/>
      <c r="UI48" s="97"/>
      <c r="UJ48" s="97"/>
      <c r="UK48" s="97"/>
      <c r="UL48" s="97"/>
      <c r="UM48" s="97"/>
      <c r="UN48" s="97"/>
      <c r="UO48" s="97"/>
      <c r="UP48" s="97"/>
      <c r="UQ48" s="97"/>
      <c r="UR48" s="97"/>
      <c r="US48" s="97"/>
      <c r="UT48" s="97"/>
      <c r="UU48" s="97"/>
      <c r="UV48" s="97"/>
      <c r="UW48" s="97"/>
      <c r="UX48" s="97"/>
      <c r="UY48" s="97"/>
      <c r="UZ48" s="97"/>
      <c r="VA48" s="97"/>
      <c r="VB48" s="97"/>
      <c r="VC48" s="97"/>
      <c r="VD48" s="97"/>
      <c r="VE48" s="97"/>
      <c r="VF48" s="97"/>
      <c r="VG48" s="97"/>
      <c r="VH48" s="97"/>
      <c r="VI48" s="97"/>
      <c r="VJ48" s="97"/>
      <c r="VK48" s="97"/>
      <c r="VL48" s="97"/>
      <c r="VM48" s="97"/>
      <c r="VN48" s="97"/>
      <c r="VO48" s="97"/>
      <c r="VP48" s="97"/>
      <c r="VQ48" s="97"/>
      <c r="VR48" s="97"/>
      <c r="VS48" s="97"/>
      <c r="VT48" s="97"/>
      <c r="VU48" s="97"/>
      <c r="VV48" s="97"/>
      <c r="VW48" s="97"/>
      <c r="VX48" s="97"/>
      <c r="VY48" s="97"/>
      <c r="VZ48" s="97"/>
      <c r="WA48" s="97"/>
      <c r="WB48" s="97"/>
      <c r="WC48" s="97"/>
      <c r="WD48" s="97"/>
      <c r="WE48" s="97"/>
      <c r="WF48" s="97"/>
      <c r="WG48" s="97"/>
      <c r="WH48" s="97"/>
      <c r="WI48" s="97"/>
      <c r="WJ48" s="97"/>
      <c r="WK48" s="97"/>
      <c r="WL48" s="97"/>
      <c r="WM48" s="97"/>
      <c r="WN48" s="97"/>
      <c r="WO48" s="97"/>
      <c r="WP48" s="97"/>
      <c r="WQ48" s="97"/>
      <c r="WR48" s="97"/>
      <c r="WS48" s="97"/>
      <c r="WT48" s="97"/>
      <c r="WU48" s="97"/>
      <c r="WV48" s="97"/>
      <c r="WW48" s="97"/>
      <c r="WX48" s="97"/>
      <c r="WY48" s="97"/>
      <c r="WZ48" s="97"/>
      <c r="XA48" s="97"/>
      <c r="XB48" s="97"/>
      <c r="XC48" s="97"/>
      <c r="XD48" s="97"/>
      <c r="XE48" s="97"/>
      <c r="XF48" s="97"/>
      <c r="XG48" s="97"/>
      <c r="XH48" s="97"/>
      <c r="XI48" s="97"/>
      <c r="XJ48" s="97"/>
      <c r="XK48" s="97"/>
      <c r="XL48" s="97"/>
      <c r="XM48" s="97"/>
      <c r="XN48" s="97"/>
      <c r="XO48" s="97"/>
      <c r="XP48" s="97"/>
      <c r="XQ48" s="97"/>
      <c r="XR48" s="97"/>
      <c r="XS48" s="97"/>
      <c r="XT48" s="97"/>
      <c r="XU48" s="97"/>
      <c r="XV48" s="97"/>
      <c r="XW48" s="97"/>
      <c r="XX48" s="97"/>
      <c r="XY48" s="97"/>
      <c r="XZ48" s="97"/>
      <c r="YA48" s="97"/>
      <c r="YB48" s="97"/>
      <c r="YC48" s="97"/>
      <c r="YD48" s="97"/>
      <c r="YE48" s="97"/>
      <c r="YF48" s="97"/>
      <c r="YG48" s="97"/>
      <c r="YH48" s="97"/>
      <c r="YI48" s="97"/>
      <c r="YJ48" s="97"/>
      <c r="YK48" s="97"/>
      <c r="YL48" s="97"/>
      <c r="YM48" s="97"/>
      <c r="YN48" s="97"/>
      <c r="YO48" s="97"/>
      <c r="YP48" s="97"/>
      <c r="YQ48" s="97"/>
      <c r="YR48" s="97"/>
      <c r="YS48" s="97"/>
      <c r="YT48" s="97"/>
      <c r="YU48" s="97"/>
      <c r="YV48" s="97"/>
      <c r="YW48" s="97"/>
      <c r="YX48" s="97"/>
      <c r="YY48" s="97"/>
      <c r="YZ48" s="97"/>
      <c r="ZA48" s="97"/>
      <c r="ZB48" s="97"/>
      <c r="ZC48" s="97"/>
      <c r="ZD48" s="97"/>
      <c r="ZE48" s="97"/>
      <c r="ZF48" s="97"/>
      <c r="ZG48" s="97"/>
      <c r="ZH48" s="97"/>
      <c r="ZI48" s="97"/>
      <c r="ZJ48" s="97"/>
      <c r="ZK48" s="97"/>
      <c r="ZL48" s="97"/>
      <c r="ZM48" s="97"/>
      <c r="ZN48" s="97"/>
      <c r="ZO48" s="97"/>
      <c r="ZP48" s="97"/>
      <c r="ZQ48" s="97"/>
      <c r="ZR48" s="97"/>
      <c r="ZS48" s="97"/>
      <c r="ZT48" s="97"/>
      <c r="ZU48" s="97"/>
      <c r="ZV48" s="97"/>
      <c r="ZW48" s="97"/>
      <c r="ZX48" s="97"/>
      <c r="ZY48" s="97"/>
      <c r="ZZ48" s="97"/>
      <c r="AAA48" s="97"/>
      <c r="AAB48" s="97"/>
      <c r="AAC48" s="97"/>
      <c r="AAD48" s="97"/>
      <c r="AAE48" s="97"/>
      <c r="AAF48" s="97"/>
      <c r="AAG48" s="97"/>
      <c r="AAH48" s="97"/>
      <c r="AAI48" s="97"/>
      <c r="AAJ48" s="97"/>
      <c r="AAK48" s="97"/>
      <c r="AAL48" s="97"/>
      <c r="AAM48" s="97"/>
      <c r="AAN48" s="97"/>
      <c r="AAO48" s="97"/>
      <c r="AAP48" s="97"/>
      <c r="AAQ48" s="97"/>
      <c r="AAR48" s="97"/>
      <c r="AAS48" s="97"/>
      <c r="AAT48" s="97"/>
      <c r="AAU48" s="97"/>
      <c r="AAV48" s="97"/>
      <c r="AAW48" s="97"/>
      <c r="AAX48" s="97"/>
      <c r="AAY48" s="97"/>
      <c r="AAZ48" s="97"/>
      <c r="ABA48" s="97"/>
      <c r="ABB48" s="97"/>
      <c r="ABC48" s="97"/>
      <c r="ABD48" s="97"/>
      <c r="ABE48" s="97"/>
      <c r="ABF48" s="97"/>
      <c r="ABG48" s="97"/>
      <c r="ABH48" s="97"/>
      <c r="ABI48" s="97"/>
      <c r="ABJ48" s="97"/>
    </row>
    <row r="49" spans="1:738" s="12" customFormat="1" ht="57" x14ac:dyDescent="0.2">
      <c r="A49" s="45" t="s">
        <v>430</v>
      </c>
      <c r="B49" s="58" t="s">
        <v>420</v>
      </c>
      <c r="C49" s="30" t="s">
        <v>421</v>
      </c>
      <c r="D49" s="33" t="s">
        <v>190</v>
      </c>
      <c r="E49" s="173" t="s">
        <v>533</v>
      </c>
      <c r="I49" s="38"/>
      <c r="J49" s="44"/>
      <c r="K49" s="20"/>
      <c r="L49" s="20"/>
      <c r="M49" s="20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</row>
    <row r="50" spans="1:738" s="12" customFormat="1" ht="57" x14ac:dyDescent="0.2">
      <c r="A50" s="45" t="s">
        <v>258</v>
      </c>
      <c r="B50" s="58" t="s">
        <v>151</v>
      </c>
      <c r="C50" s="30" t="s">
        <v>422</v>
      </c>
      <c r="D50" s="33" t="s">
        <v>191</v>
      </c>
      <c r="E50" s="173" t="s">
        <v>534</v>
      </c>
      <c r="I50" s="39"/>
      <c r="J50" s="39"/>
      <c r="K50" s="20"/>
      <c r="L50" s="20"/>
      <c r="M50" s="20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</row>
    <row r="51" spans="1:738" s="12" customFormat="1" ht="85.5" x14ac:dyDescent="0.2">
      <c r="A51" s="45" t="s">
        <v>259</v>
      </c>
      <c r="B51" s="58" t="s">
        <v>149</v>
      </c>
      <c r="C51" s="30" t="s">
        <v>423</v>
      </c>
      <c r="D51" s="46"/>
      <c r="E51" s="173" t="s">
        <v>28</v>
      </c>
      <c r="I51" s="1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2" customFormat="1" ht="57" x14ac:dyDescent="0.2">
      <c r="A52" s="45" t="s">
        <v>260</v>
      </c>
      <c r="B52" s="62" t="s">
        <v>150</v>
      </c>
      <c r="C52" s="26" t="s">
        <v>424</v>
      </c>
      <c r="D52" s="21"/>
      <c r="E52" s="173" t="s">
        <v>28</v>
      </c>
      <c r="I52" s="1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2" customFormat="1" ht="54" x14ac:dyDescent="0.2">
      <c r="A53" s="45" t="s">
        <v>261</v>
      </c>
      <c r="B53" s="62" t="s">
        <v>425</v>
      </c>
      <c r="C53" s="30" t="s">
        <v>426</v>
      </c>
      <c r="D53" s="48" t="s">
        <v>2</v>
      </c>
      <c r="E53" s="174">
        <v>1</v>
      </c>
      <c r="I53" s="1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5" customFormat="1" ht="54.75" thickBot="1" x14ac:dyDescent="0.25">
      <c r="A54" s="45" t="s">
        <v>262</v>
      </c>
      <c r="B54" s="62" t="s">
        <v>428</v>
      </c>
      <c r="C54" s="30" t="s">
        <v>427</v>
      </c>
      <c r="D54" s="45" t="s">
        <v>192</v>
      </c>
      <c r="E54" s="173" t="s">
        <v>535</v>
      </c>
      <c r="F54" s="12"/>
      <c r="G54" s="12"/>
      <c r="H54" s="12"/>
      <c r="I54" s="1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2"/>
      <c r="OF54" s="12"/>
      <c r="OG54" s="12"/>
      <c r="OH54" s="12"/>
      <c r="OI54" s="12"/>
      <c r="OJ54" s="12"/>
      <c r="OK54" s="12"/>
      <c r="OL54" s="12"/>
      <c r="OM54" s="12"/>
      <c r="ON54" s="12"/>
      <c r="OO54" s="12"/>
      <c r="OP54" s="12"/>
      <c r="OQ54" s="12"/>
      <c r="OR54" s="12"/>
      <c r="OS54" s="12"/>
      <c r="OT54" s="12"/>
      <c r="OU54" s="12"/>
      <c r="OV54" s="12"/>
      <c r="OW54" s="12"/>
      <c r="OX54" s="12"/>
      <c r="OY54" s="12"/>
      <c r="OZ54" s="12"/>
      <c r="PA54" s="12"/>
      <c r="PB54" s="12"/>
      <c r="PC54" s="12"/>
      <c r="PD54" s="12"/>
      <c r="PE54" s="12"/>
      <c r="PF54" s="12"/>
      <c r="PG54" s="12"/>
      <c r="PH54" s="12"/>
      <c r="PI54" s="12"/>
      <c r="PJ54" s="12"/>
      <c r="PK54" s="12"/>
      <c r="PL54" s="12"/>
      <c r="PM54" s="12"/>
      <c r="PN54" s="12"/>
      <c r="PO54" s="12"/>
      <c r="PP54" s="12"/>
      <c r="PQ54" s="12"/>
      <c r="PR54" s="12"/>
      <c r="PS54" s="12"/>
      <c r="PT54" s="12"/>
      <c r="PU54" s="12"/>
      <c r="PV54" s="12"/>
      <c r="PW54" s="12"/>
      <c r="PX54" s="12"/>
      <c r="PY54" s="12"/>
      <c r="PZ54" s="12"/>
      <c r="QA54" s="12"/>
      <c r="QB54" s="12"/>
      <c r="QC54" s="12"/>
      <c r="QD54" s="12"/>
      <c r="QE54" s="12"/>
      <c r="QF54" s="12"/>
      <c r="QG54" s="12"/>
      <c r="QH54" s="12"/>
      <c r="QI54" s="12"/>
      <c r="QJ54" s="12"/>
      <c r="QK54" s="12"/>
      <c r="QL54" s="12"/>
      <c r="QM54" s="12"/>
      <c r="QN54" s="12"/>
      <c r="QO54" s="12"/>
      <c r="QP54" s="12"/>
      <c r="QQ54" s="12"/>
      <c r="QR54" s="12"/>
      <c r="QS54" s="12"/>
      <c r="QT54" s="12"/>
      <c r="QU54" s="12"/>
      <c r="QV54" s="12"/>
      <c r="QW54" s="12"/>
      <c r="QX54" s="12"/>
      <c r="QY54" s="12"/>
      <c r="QZ54" s="12"/>
      <c r="RA54" s="12"/>
      <c r="RB54" s="12"/>
      <c r="RC54" s="12"/>
      <c r="RD54" s="12"/>
      <c r="RE54" s="12"/>
      <c r="RF54" s="12"/>
      <c r="RG54" s="12"/>
      <c r="RH54" s="12"/>
      <c r="RI54" s="12"/>
      <c r="RJ54" s="12"/>
      <c r="RK54" s="12"/>
      <c r="RL54" s="12"/>
      <c r="RM54" s="12"/>
      <c r="RN54" s="12"/>
      <c r="RO54" s="12"/>
      <c r="RP54" s="12"/>
      <c r="RQ54" s="12"/>
      <c r="RR54" s="12"/>
      <c r="RS54" s="12"/>
      <c r="RT54" s="12"/>
      <c r="RU54" s="12"/>
      <c r="RV54" s="12"/>
      <c r="RW54" s="12"/>
      <c r="RX54" s="12"/>
      <c r="RY54" s="12"/>
      <c r="RZ54" s="12"/>
      <c r="SA54" s="12"/>
      <c r="SB54" s="12"/>
      <c r="SC54" s="12"/>
      <c r="SD54" s="12"/>
      <c r="SE54" s="12"/>
      <c r="SF54" s="12"/>
      <c r="SG54" s="12"/>
      <c r="SH54" s="12"/>
      <c r="SI54" s="12"/>
      <c r="SJ54" s="12"/>
      <c r="SK54" s="12"/>
      <c r="SL54" s="12"/>
      <c r="SM54" s="12"/>
      <c r="SN54" s="12"/>
      <c r="SO54" s="12"/>
      <c r="SP54" s="12"/>
      <c r="SQ54" s="12"/>
      <c r="SR54" s="12"/>
      <c r="SS54" s="12"/>
      <c r="ST54" s="12"/>
      <c r="SU54" s="12"/>
      <c r="SV54" s="12"/>
      <c r="SW54" s="12"/>
      <c r="SX54" s="12"/>
      <c r="SY54" s="12"/>
      <c r="SZ54" s="12"/>
      <c r="TA54" s="12"/>
      <c r="TB54" s="12"/>
      <c r="TC54" s="12"/>
      <c r="TD54" s="12"/>
      <c r="TE54" s="12"/>
      <c r="TF54" s="12"/>
      <c r="TG54" s="12"/>
      <c r="TH54" s="12"/>
      <c r="TI54" s="12"/>
      <c r="TJ54" s="12"/>
      <c r="TK54" s="12"/>
      <c r="TL54" s="12"/>
      <c r="TM54" s="12"/>
      <c r="TN54" s="12"/>
      <c r="TO54" s="12"/>
      <c r="TP54" s="12"/>
      <c r="TQ54" s="12"/>
      <c r="TR54" s="12"/>
      <c r="TS54" s="12"/>
      <c r="TT54" s="12"/>
      <c r="TU54" s="12"/>
      <c r="TV54" s="12"/>
      <c r="TW54" s="12"/>
      <c r="TX54" s="12"/>
      <c r="TY54" s="12"/>
      <c r="TZ54" s="12"/>
      <c r="UA54" s="12"/>
      <c r="UB54" s="12"/>
      <c r="UC54" s="12"/>
      <c r="UD54" s="12"/>
      <c r="UE54" s="12"/>
      <c r="UF54" s="12"/>
      <c r="UG54" s="12"/>
      <c r="UH54" s="12"/>
      <c r="UI54" s="12"/>
      <c r="UJ54" s="12"/>
      <c r="UK54" s="12"/>
      <c r="UL54" s="12"/>
      <c r="UM54" s="12"/>
      <c r="UN54" s="12"/>
      <c r="UO54" s="12"/>
      <c r="UP54" s="12"/>
      <c r="UQ54" s="12"/>
      <c r="UR54" s="12"/>
      <c r="US54" s="12"/>
      <c r="UT54" s="12"/>
      <c r="UU54" s="12"/>
      <c r="UV54" s="12"/>
      <c r="UW54" s="12"/>
      <c r="UX54" s="12"/>
      <c r="UY54" s="12"/>
      <c r="UZ54" s="12"/>
      <c r="VA54" s="12"/>
      <c r="VB54" s="12"/>
      <c r="VC54" s="12"/>
      <c r="VD54" s="12"/>
      <c r="VE54" s="12"/>
      <c r="VF54" s="12"/>
      <c r="VG54" s="12"/>
      <c r="VH54" s="12"/>
      <c r="VI54" s="12"/>
      <c r="VJ54" s="12"/>
      <c r="VK54" s="12"/>
      <c r="VL54" s="12"/>
      <c r="VM54" s="12"/>
      <c r="VN54" s="12"/>
      <c r="VO54" s="12"/>
      <c r="VP54" s="12"/>
      <c r="VQ54" s="12"/>
      <c r="VR54" s="12"/>
      <c r="VS54" s="12"/>
      <c r="VT54" s="12"/>
      <c r="VU54" s="12"/>
      <c r="VV54" s="12"/>
      <c r="VW54" s="12"/>
      <c r="VX54" s="12"/>
      <c r="VY54" s="12"/>
      <c r="VZ54" s="12"/>
      <c r="WA54" s="12"/>
      <c r="WB54" s="12"/>
      <c r="WC54" s="12"/>
      <c r="WD54" s="12"/>
      <c r="WE54" s="12"/>
      <c r="WF54" s="12"/>
      <c r="WG54" s="12"/>
      <c r="WH54" s="12"/>
      <c r="WI54" s="12"/>
      <c r="WJ54" s="12"/>
      <c r="WK54" s="12"/>
      <c r="WL54" s="12"/>
      <c r="WM54" s="12"/>
      <c r="WN54" s="12"/>
      <c r="WO54" s="12"/>
      <c r="WP54" s="12"/>
      <c r="WQ54" s="12"/>
      <c r="WR54" s="12"/>
      <c r="WS54" s="12"/>
      <c r="WT54" s="12"/>
      <c r="WU54" s="12"/>
      <c r="WV54" s="12"/>
      <c r="WW54" s="12"/>
      <c r="WX54" s="12"/>
      <c r="WY54" s="12"/>
      <c r="WZ54" s="12"/>
      <c r="XA54" s="12"/>
      <c r="XB54" s="12"/>
      <c r="XC54" s="12"/>
      <c r="XD54" s="12"/>
      <c r="XE54" s="12"/>
      <c r="XF54" s="12"/>
      <c r="XG54" s="12"/>
      <c r="XH54" s="12"/>
      <c r="XI54" s="12"/>
      <c r="XJ54" s="12"/>
      <c r="XK54" s="12"/>
      <c r="XL54" s="12"/>
      <c r="XM54" s="12"/>
      <c r="XN54" s="12"/>
      <c r="XO54" s="12"/>
      <c r="XP54" s="12"/>
      <c r="XQ54" s="12"/>
      <c r="XR54" s="12"/>
      <c r="XS54" s="12"/>
      <c r="XT54" s="12"/>
      <c r="XU54" s="12"/>
      <c r="XV54" s="12"/>
      <c r="XW54" s="12"/>
      <c r="XX54" s="12"/>
      <c r="XY54" s="12"/>
      <c r="XZ54" s="12"/>
      <c r="YA54" s="12"/>
      <c r="YB54" s="12"/>
      <c r="YC54" s="12"/>
      <c r="YD54" s="12"/>
      <c r="YE54" s="12"/>
      <c r="YF54" s="12"/>
      <c r="YG54" s="12"/>
      <c r="YH54" s="12"/>
      <c r="YI54" s="12"/>
      <c r="YJ54" s="12"/>
      <c r="YK54" s="12"/>
      <c r="YL54" s="12"/>
      <c r="YM54" s="12"/>
      <c r="YN54" s="12"/>
      <c r="YO54" s="12"/>
      <c r="YP54" s="12"/>
      <c r="YQ54" s="12"/>
      <c r="YR54" s="12"/>
      <c r="YS54" s="12"/>
      <c r="YT54" s="12"/>
      <c r="YU54" s="12"/>
      <c r="YV54" s="12"/>
      <c r="YW54" s="12"/>
      <c r="YX54" s="12"/>
      <c r="YY54" s="12"/>
      <c r="YZ54" s="12"/>
      <c r="ZA54" s="12"/>
      <c r="ZB54" s="12"/>
      <c r="ZC54" s="12"/>
      <c r="ZD54" s="12"/>
      <c r="ZE54" s="12"/>
      <c r="ZF54" s="12"/>
      <c r="ZG54" s="12"/>
      <c r="ZH54" s="12"/>
      <c r="ZI54" s="12"/>
      <c r="ZJ54" s="12"/>
      <c r="ZK54" s="12"/>
      <c r="ZL54" s="12"/>
      <c r="ZM54" s="12"/>
      <c r="ZN54" s="12"/>
      <c r="ZO54" s="12"/>
      <c r="ZP54" s="12"/>
      <c r="ZQ54" s="12"/>
      <c r="ZR54" s="12"/>
      <c r="ZS54" s="12"/>
      <c r="ZT54" s="12"/>
      <c r="ZU54" s="12"/>
      <c r="ZV54" s="12"/>
      <c r="ZW54" s="12"/>
      <c r="ZX54" s="12"/>
      <c r="ZY54" s="12"/>
      <c r="ZZ54" s="12"/>
      <c r="AAA54" s="12"/>
      <c r="AAB54" s="12"/>
      <c r="AAC54" s="12"/>
      <c r="AAD54" s="12"/>
      <c r="AAE54" s="12"/>
      <c r="AAF54" s="12"/>
      <c r="AAG54" s="12"/>
      <c r="AAH54" s="12"/>
      <c r="AAI54" s="12"/>
      <c r="AAJ54" s="12"/>
      <c r="AAK54" s="12"/>
      <c r="AAL54" s="12"/>
      <c r="AAM54" s="12"/>
      <c r="AAN54" s="12"/>
      <c r="AAO54" s="12"/>
      <c r="AAP54" s="12"/>
      <c r="AAQ54" s="12"/>
      <c r="AAR54" s="12"/>
      <c r="AAS54" s="12"/>
      <c r="AAT54" s="12"/>
      <c r="AAU54" s="12"/>
      <c r="AAV54" s="12"/>
      <c r="AAW54" s="12"/>
      <c r="AAX54" s="12"/>
      <c r="AAY54" s="12"/>
      <c r="AAZ54" s="12"/>
      <c r="ABA54" s="12"/>
      <c r="ABB54" s="12"/>
      <c r="ABC54" s="12"/>
      <c r="ABD54" s="12"/>
      <c r="ABE54" s="12"/>
      <c r="ABF54" s="12"/>
      <c r="ABG54" s="12"/>
      <c r="ABH54" s="12"/>
      <c r="ABI54" s="12"/>
      <c r="ABJ54" s="12"/>
    </row>
    <row r="55" spans="1:738" s="98" customFormat="1" ht="23.25" x14ac:dyDescent="0.2">
      <c r="A55" s="89" t="s">
        <v>222</v>
      </c>
      <c r="B55" s="90"/>
      <c r="C55" s="91"/>
      <c r="D55" s="93"/>
      <c r="E55" s="169"/>
      <c r="F55" s="97"/>
      <c r="G55" s="97"/>
      <c r="H55" s="97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7"/>
      <c r="EF55" s="97"/>
      <c r="EG55" s="97"/>
      <c r="EH55" s="97"/>
      <c r="EI55" s="97"/>
      <c r="EJ55" s="97"/>
      <c r="EK55" s="97"/>
      <c r="EL55" s="97"/>
      <c r="EM55" s="97"/>
      <c r="EN55" s="97"/>
      <c r="EO55" s="97"/>
      <c r="EP55" s="97"/>
      <c r="EQ55" s="97"/>
      <c r="ER55" s="97"/>
      <c r="ES55" s="97"/>
      <c r="ET55" s="97"/>
      <c r="EU55" s="97"/>
      <c r="EV55" s="97"/>
      <c r="EW55" s="97"/>
      <c r="EX55" s="97"/>
      <c r="EY55" s="97"/>
      <c r="EZ55" s="97"/>
      <c r="FA55" s="97"/>
      <c r="FB55" s="97"/>
      <c r="FC55" s="97"/>
      <c r="FD55" s="97"/>
      <c r="FE55" s="97"/>
      <c r="FF55" s="97"/>
      <c r="FG55" s="97"/>
      <c r="FH55" s="97"/>
      <c r="FI55" s="97"/>
      <c r="FJ55" s="97"/>
      <c r="FK55" s="97"/>
      <c r="FL55" s="97"/>
      <c r="FM55" s="97"/>
      <c r="FN55" s="97"/>
      <c r="FO55" s="97"/>
      <c r="FP55" s="97"/>
      <c r="FQ55" s="97"/>
      <c r="FR55" s="97"/>
      <c r="FS55" s="97"/>
      <c r="FT55" s="97"/>
      <c r="FU55" s="97"/>
      <c r="FV55" s="97"/>
      <c r="FW55" s="97"/>
      <c r="FX55" s="97"/>
      <c r="FY55" s="97"/>
      <c r="FZ55" s="97"/>
      <c r="GA55" s="97"/>
      <c r="GB55" s="97"/>
      <c r="GC55" s="97"/>
      <c r="GD55" s="97"/>
      <c r="GE55" s="97"/>
      <c r="GF55" s="97"/>
      <c r="GG55" s="97"/>
      <c r="GH55" s="97"/>
      <c r="GI55" s="97"/>
      <c r="GJ55" s="97"/>
      <c r="GK55" s="97"/>
      <c r="GL55" s="97"/>
      <c r="GM55" s="97"/>
      <c r="GN55" s="97"/>
      <c r="GO55" s="97"/>
      <c r="GP55" s="97"/>
      <c r="GQ55" s="97"/>
      <c r="GR55" s="97"/>
      <c r="GS55" s="97"/>
      <c r="GT55" s="97"/>
      <c r="GU55" s="97"/>
      <c r="GV55" s="97"/>
      <c r="GW55" s="97"/>
      <c r="GX55" s="97"/>
      <c r="GY55" s="97"/>
      <c r="GZ55" s="97"/>
      <c r="HA55" s="97"/>
      <c r="HB55" s="97"/>
      <c r="HC55" s="97"/>
      <c r="HD55" s="97"/>
      <c r="HE55" s="97"/>
      <c r="HF55" s="97"/>
      <c r="HG55" s="97"/>
      <c r="HH55" s="97"/>
      <c r="HI55" s="97"/>
      <c r="HJ55" s="97"/>
      <c r="HK55" s="97"/>
      <c r="HL55" s="97"/>
      <c r="HM55" s="97"/>
      <c r="HN55" s="97"/>
      <c r="HO55" s="97"/>
      <c r="HP55" s="97"/>
      <c r="HQ55" s="97"/>
      <c r="HR55" s="97"/>
      <c r="HS55" s="97"/>
      <c r="HT55" s="97"/>
      <c r="HU55" s="97"/>
      <c r="HV55" s="97"/>
      <c r="HW55" s="97"/>
      <c r="HX55" s="97"/>
      <c r="HY55" s="97"/>
      <c r="HZ55" s="97"/>
      <c r="IA55" s="97"/>
      <c r="IB55" s="97"/>
      <c r="IC55" s="97"/>
      <c r="ID55" s="97"/>
      <c r="IE55" s="97"/>
      <c r="IF55" s="97"/>
      <c r="IG55" s="97"/>
      <c r="IH55" s="97"/>
      <c r="II55" s="97"/>
      <c r="IJ55" s="97"/>
      <c r="IK55" s="97"/>
      <c r="IL55" s="97"/>
      <c r="IM55" s="97"/>
      <c r="IN55" s="97"/>
      <c r="IO55" s="97"/>
      <c r="IP55" s="97"/>
      <c r="IQ55" s="97"/>
      <c r="IR55" s="97"/>
      <c r="IS55" s="97"/>
      <c r="IT55" s="97"/>
      <c r="IU55" s="97"/>
      <c r="IV55" s="97"/>
      <c r="IW55" s="97"/>
      <c r="IX55" s="97"/>
      <c r="IY55" s="97"/>
      <c r="IZ55" s="97"/>
      <c r="JA55" s="97"/>
      <c r="JB55" s="97"/>
      <c r="JC55" s="97"/>
      <c r="JD55" s="97"/>
      <c r="JE55" s="97"/>
      <c r="JF55" s="97"/>
      <c r="JG55" s="97"/>
      <c r="JH55" s="97"/>
      <c r="JI55" s="97"/>
      <c r="JJ55" s="97"/>
      <c r="JK55" s="97"/>
      <c r="JL55" s="97"/>
      <c r="JM55" s="97"/>
      <c r="JN55" s="97"/>
      <c r="JO55" s="97"/>
      <c r="JP55" s="97"/>
      <c r="JQ55" s="97"/>
      <c r="JR55" s="97"/>
      <c r="JS55" s="97"/>
      <c r="JT55" s="97"/>
      <c r="JU55" s="97"/>
      <c r="JV55" s="97"/>
      <c r="JW55" s="97"/>
      <c r="JX55" s="97"/>
      <c r="JY55" s="97"/>
      <c r="JZ55" s="97"/>
      <c r="KA55" s="97"/>
      <c r="KB55" s="97"/>
      <c r="KC55" s="97"/>
      <c r="KD55" s="97"/>
      <c r="KE55" s="97"/>
      <c r="KF55" s="97"/>
      <c r="KG55" s="97"/>
      <c r="KH55" s="97"/>
      <c r="KI55" s="97"/>
      <c r="KJ55" s="97"/>
      <c r="KK55" s="97"/>
      <c r="KL55" s="97"/>
      <c r="KM55" s="97"/>
      <c r="KN55" s="97"/>
      <c r="KO55" s="97"/>
      <c r="KP55" s="97"/>
      <c r="KQ55" s="97"/>
      <c r="KR55" s="97"/>
      <c r="KS55" s="97"/>
      <c r="KT55" s="97"/>
      <c r="KU55" s="97"/>
      <c r="KV55" s="97"/>
      <c r="KW55" s="97"/>
      <c r="KX55" s="97"/>
      <c r="KY55" s="97"/>
      <c r="KZ55" s="97"/>
      <c r="LA55" s="97"/>
      <c r="LB55" s="97"/>
      <c r="LC55" s="97"/>
      <c r="LD55" s="97"/>
      <c r="LE55" s="97"/>
      <c r="LF55" s="97"/>
      <c r="LG55" s="97"/>
      <c r="LH55" s="97"/>
      <c r="LI55" s="97"/>
      <c r="LJ55" s="97"/>
      <c r="LK55" s="97"/>
      <c r="LL55" s="97"/>
      <c r="LM55" s="97"/>
      <c r="LN55" s="97"/>
      <c r="LO55" s="97"/>
      <c r="LP55" s="97"/>
      <c r="LQ55" s="97"/>
      <c r="LR55" s="97"/>
      <c r="LS55" s="97"/>
      <c r="LT55" s="97"/>
      <c r="LU55" s="97"/>
      <c r="LV55" s="97"/>
      <c r="LW55" s="97"/>
      <c r="LX55" s="97"/>
      <c r="LY55" s="97"/>
      <c r="LZ55" s="97"/>
      <c r="MA55" s="97"/>
      <c r="MB55" s="97"/>
      <c r="MC55" s="97"/>
      <c r="MD55" s="97"/>
      <c r="ME55" s="97"/>
      <c r="MF55" s="97"/>
      <c r="MG55" s="97"/>
      <c r="MH55" s="97"/>
      <c r="MI55" s="97"/>
      <c r="MJ55" s="97"/>
      <c r="MK55" s="97"/>
      <c r="ML55" s="97"/>
      <c r="MM55" s="97"/>
      <c r="MN55" s="97"/>
      <c r="MO55" s="97"/>
      <c r="MP55" s="97"/>
      <c r="MQ55" s="97"/>
      <c r="MR55" s="97"/>
      <c r="MS55" s="97"/>
      <c r="MT55" s="97"/>
      <c r="MU55" s="97"/>
      <c r="MV55" s="97"/>
      <c r="MW55" s="97"/>
      <c r="MX55" s="97"/>
      <c r="MY55" s="97"/>
      <c r="MZ55" s="97"/>
      <c r="NA55" s="97"/>
      <c r="NB55" s="97"/>
      <c r="NC55" s="97"/>
      <c r="ND55" s="97"/>
      <c r="NE55" s="97"/>
      <c r="NF55" s="97"/>
      <c r="NG55" s="97"/>
      <c r="NH55" s="97"/>
      <c r="NI55" s="97"/>
      <c r="NJ55" s="97"/>
      <c r="NK55" s="97"/>
      <c r="NL55" s="97"/>
      <c r="NM55" s="97"/>
      <c r="NN55" s="97"/>
      <c r="NO55" s="97"/>
      <c r="NP55" s="97"/>
      <c r="NQ55" s="97"/>
      <c r="NR55" s="97"/>
      <c r="NS55" s="97"/>
      <c r="NT55" s="97"/>
      <c r="NU55" s="97"/>
      <c r="NV55" s="97"/>
      <c r="NW55" s="97"/>
      <c r="NX55" s="97"/>
      <c r="NY55" s="97"/>
      <c r="NZ55" s="97"/>
      <c r="OA55" s="97"/>
      <c r="OB55" s="97"/>
      <c r="OC55" s="97"/>
      <c r="OD55" s="97"/>
      <c r="OE55" s="97"/>
      <c r="OF55" s="97"/>
      <c r="OG55" s="97"/>
      <c r="OH55" s="97"/>
      <c r="OI55" s="97"/>
      <c r="OJ55" s="97"/>
      <c r="OK55" s="97"/>
      <c r="OL55" s="97"/>
      <c r="OM55" s="97"/>
      <c r="ON55" s="97"/>
      <c r="OO55" s="97"/>
      <c r="OP55" s="97"/>
      <c r="OQ55" s="97"/>
      <c r="OR55" s="97"/>
      <c r="OS55" s="97"/>
      <c r="OT55" s="97"/>
      <c r="OU55" s="97"/>
      <c r="OV55" s="97"/>
      <c r="OW55" s="97"/>
      <c r="OX55" s="97"/>
      <c r="OY55" s="97"/>
      <c r="OZ55" s="97"/>
      <c r="PA55" s="97"/>
      <c r="PB55" s="97"/>
      <c r="PC55" s="97"/>
      <c r="PD55" s="97"/>
      <c r="PE55" s="97"/>
      <c r="PF55" s="97"/>
      <c r="PG55" s="97"/>
      <c r="PH55" s="97"/>
      <c r="PI55" s="97"/>
      <c r="PJ55" s="97"/>
      <c r="PK55" s="97"/>
      <c r="PL55" s="97"/>
      <c r="PM55" s="97"/>
      <c r="PN55" s="97"/>
      <c r="PO55" s="97"/>
      <c r="PP55" s="97"/>
      <c r="PQ55" s="97"/>
      <c r="PR55" s="97"/>
      <c r="PS55" s="97"/>
      <c r="PT55" s="97"/>
      <c r="PU55" s="97"/>
      <c r="PV55" s="97"/>
      <c r="PW55" s="97"/>
      <c r="PX55" s="97"/>
      <c r="PY55" s="97"/>
      <c r="PZ55" s="97"/>
      <c r="QA55" s="97"/>
      <c r="QB55" s="97"/>
      <c r="QC55" s="97"/>
      <c r="QD55" s="97"/>
      <c r="QE55" s="97"/>
      <c r="QF55" s="97"/>
      <c r="QG55" s="97"/>
      <c r="QH55" s="97"/>
      <c r="QI55" s="97"/>
      <c r="QJ55" s="97"/>
      <c r="QK55" s="97"/>
      <c r="QL55" s="97"/>
      <c r="QM55" s="97"/>
      <c r="QN55" s="97"/>
      <c r="QO55" s="97"/>
      <c r="QP55" s="97"/>
      <c r="QQ55" s="97"/>
      <c r="QR55" s="97"/>
      <c r="QS55" s="97"/>
      <c r="QT55" s="97"/>
      <c r="QU55" s="97"/>
      <c r="QV55" s="97"/>
      <c r="QW55" s="97"/>
      <c r="QX55" s="97"/>
      <c r="QY55" s="97"/>
      <c r="QZ55" s="97"/>
      <c r="RA55" s="97"/>
      <c r="RB55" s="97"/>
      <c r="RC55" s="97"/>
      <c r="RD55" s="97"/>
      <c r="RE55" s="97"/>
      <c r="RF55" s="97"/>
      <c r="RG55" s="97"/>
      <c r="RH55" s="97"/>
      <c r="RI55" s="97"/>
      <c r="RJ55" s="97"/>
      <c r="RK55" s="97"/>
      <c r="RL55" s="97"/>
      <c r="RM55" s="97"/>
      <c r="RN55" s="97"/>
      <c r="RO55" s="97"/>
      <c r="RP55" s="97"/>
      <c r="RQ55" s="97"/>
      <c r="RR55" s="97"/>
      <c r="RS55" s="97"/>
      <c r="RT55" s="97"/>
      <c r="RU55" s="97"/>
      <c r="RV55" s="97"/>
      <c r="RW55" s="97"/>
      <c r="RX55" s="97"/>
      <c r="RY55" s="97"/>
      <c r="RZ55" s="97"/>
      <c r="SA55" s="97"/>
      <c r="SB55" s="97"/>
      <c r="SC55" s="97"/>
      <c r="SD55" s="97"/>
      <c r="SE55" s="97"/>
      <c r="SF55" s="97"/>
      <c r="SG55" s="97"/>
      <c r="SH55" s="97"/>
      <c r="SI55" s="97"/>
      <c r="SJ55" s="97"/>
      <c r="SK55" s="97"/>
      <c r="SL55" s="97"/>
      <c r="SM55" s="97"/>
      <c r="SN55" s="97"/>
      <c r="SO55" s="97"/>
      <c r="SP55" s="97"/>
      <c r="SQ55" s="97"/>
      <c r="SR55" s="97"/>
      <c r="SS55" s="97"/>
      <c r="ST55" s="97"/>
      <c r="SU55" s="97"/>
      <c r="SV55" s="97"/>
      <c r="SW55" s="97"/>
      <c r="SX55" s="97"/>
      <c r="SY55" s="97"/>
      <c r="SZ55" s="97"/>
      <c r="TA55" s="97"/>
      <c r="TB55" s="97"/>
      <c r="TC55" s="97"/>
      <c r="TD55" s="97"/>
      <c r="TE55" s="97"/>
      <c r="TF55" s="97"/>
      <c r="TG55" s="97"/>
      <c r="TH55" s="97"/>
      <c r="TI55" s="97"/>
      <c r="TJ55" s="97"/>
      <c r="TK55" s="97"/>
      <c r="TL55" s="97"/>
      <c r="TM55" s="97"/>
      <c r="TN55" s="97"/>
      <c r="TO55" s="97"/>
      <c r="TP55" s="97"/>
      <c r="TQ55" s="97"/>
      <c r="TR55" s="97"/>
      <c r="TS55" s="97"/>
      <c r="TT55" s="97"/>
      <c r="TU55" s="97"/>
      <c r="TV55" s="97"/>
      <c r="TW55" s="97"/>
      <c r="TX55" s="97"/>
      <c r="TY55" s="97"/>
      <c r="TZ55" s="97"/>
      <c r="UA55" s="97"/>
      <c r="UB55" s="97"/>
      <c r="UC55" s="97"/>
      <c r="UD55" s="97"/>
      <c r="UE55" s="97"/>
      <c r="UF55" s="97"/>
      <c r="UG55" s="97"/>
      <c r="UH55" s="97"/>
      <c r="UI55" s="97"/>
      <c r="UJ55" s="97"/>
      <c r="UK55" s="97"/>
      <c r="UL55" s="97"/>
      <c r="UM55" s="97"/>
      <c r="UN55" s="97"/>
      <c r="UO55" s="97"/>
      <c r="UP55" s="97"/>
      <c r="UQ55" s="97"/>
      <c r="UR55" s="97"/>
      <c r="US55" s="97"/>
      <c r="UT55" s="97"/>
      <c r="UU55" s="97"/>
      <c r="UV55" s="97"/>
      <c r="UW55" s="97"/>
      <c r="UX55" s="97"/>
      <c r="UY55" s="97"/>
      <c r="UZ55" s="97"/>
      <c r="VA55" s="97"/>
      <c r="VB55" s="97"/>
      <c r="VC55" s="97"/>
      <c r="VD55" s="97"/>
      <c r="VE55" s="97"/>
      <c r="VF55" s="97"/>
      <c r="VG55" s="97"/>
      <c r="VH55" s="97"/>
      <c r="VI55" s="97"/>
      <c r="VJ55" s="97"/>
      <c r="VK55" s="97"/>
      <c r="VL55" s="97"/>
      <c r="VM55" s="97"/>
      <c r="VN55" s="97"/>
      <c r="VO55" s="97"/>
      <c r="VP55" s="97"/>
      <c r="VQ55" s="97"/>
      <c r="VR55" s="97"/>
      <c r="VS55" s="97"/>
      <c r="VT55" s="97"/>
      <c r="VU55" s="97"/>
      <c r="VV55" s="97"/>
      <c r="VW55" s="97"/>
      <c r="VX55" s="97"/>
      <c r="VY55" s="97"/>
      <c r="VZ55" s="97"/>
      <c r="WA55" s="97"/>
      <c r="WB55" s="97"/>
      <c r="WC55" s="97"/>
      <c r="WD55" s="97"/>
      <c r="WE55" s="97"/>
      <c r="WF55" s="97"/>
      <c r="WG55" s="97"/>
      <c r="WH55" s="97"/>
      <c r="WI55" s="97"/>
      <c r="WJ55" s="97"/>
      <c r="WK55" s="97"/>
      <c r="WL55" s="97"/>
      <c r="WM55" s="97"/>
      <c r="WN55" s="97"/>
      <c r="WO55" s="97"/>
      <c r="WP55" s="97"/>
      <c r="WQ55" s="97"/>
      <c r="WR55" s="97"/>
      <c r="WS55" s="97"/>
      <c r="WT55" s="97"/>
      <c r="WU55" s="97"/>
      <c r="WV55" s="97"/>
      <c r="WW55" s="97"/>
      <c r="WX55" s="97"/>
      <c r="WY55" s="97"/>
      <c r="WZ55" s="97"/>
      <c r="XA55" s="97"/>
      <c r="XB55" s="97"/>
      <c r="XC55" s="97"/>
      <c r="XD55" s="97"/>
      <c r="XE55" s="97"/>
      <c r="XF55" s="97"/>
      <c r="XG55" s="97"/>
      <c r="XH55" s="97"/>
      <c r="XI55" s="97"/>
      <c r="XJ55" s="97"/>
      <c r="XK55" s="97"/>
      <c r="XL55" s="97"/>
      <c r="XM55" s="97"/>
      <c r="XN55" s="97"/>
      <c r="XO55" s="97"/>
      <c r="XP55" s="97"/>
      <c r="XQ55" s="97"/>
      <c r="XR55" s="97"/>
      <c r="XS55" s="97"/>
      <c r="XT55" s="97"/>
      <c r="XU55" s="97"/>
      <c r="XV55" s="97"/>
      <c r="XW55" s="97"/>
      <c r="XX55" s="97"/>
      <c r="XY55" s="97"/>
      <c r="XZ55" s="97"/>
      <c r="YA55" s="97"/>
      <c r="YB55" s="97"/>
      <c r="YC55" s="97"/>
      <c r="YD55" s="97"/>
      <c r="YE55" s="97"/>
      <c r="YF55" s="97"/>
      <c r="YG55" s="97"/>
      <c r="YH55" s="97"/>
      <c r="YI55" s="97"/>
      <c r="YJ55" s="97"/>
      <c r="YK55" s="97"/>
      <c r="YL55" s="97"/>
      <c r="YM55" s="97"/>
      <c r="YN55" s="97"/>
      <c r="YO55" s="97"/>
      <c r="YP55" s="97"/>
      <c r="YQ55" s="97"/>
      <c r="YR55" s="97"/>
      <c r="YS55" s="97"/>
      <c r="YT55" s="97"/>
      <c r="YU55" s="97"/>
      <c r="YV55" s="97"/>
      <c r="YW55" s="97"/>
      <c r="YX55" s="97"/>
      <c r="YY55" s="97"/>
      <c r="YZ55" s="97"/>
      <c r="ZA55" s="97"/>
      <c r="ZB55" s="97"/>
      <c r="ZC55" s="97"/>
      <c r="ZD55" s="97"/>
      <c r="ZE55" s="97"/>
      <c r="ZF55" s="97"/>
      <c r="ZG55" s="97"/>
      <c r="ZH55" s="97"/>
      <c r="ZI55" s="97"/>
      <c r="ZJ55" s="97"/>
      <c r="ZK55" s="97"/>
      <c r="ZL55" s="97"/>
      <c r="ZM55" s="97"/>
      <c r="ZN55" s="97"/>
      <c r="ZO55" s="97"/>
      <c r="ZP55" s="97"/>
      <c r="ZQ55" s="97"/>
      <c r="ZR55" s="97"/>
      <c r="ZS55" s="97"/>
      <c r="ZT55" s="97"/>
      <c r="ZU55" s="97"/>
      <c r="ZV55" s="97"/>
      <c r="ZW55" s="97"/>
      <c r="ZX55" s="97"/>
      <c r="ZY55" s="97"/>
      <c r="ZZ55" s="97"/>
      <c r="AAA55" s="97"/>
      <c r="AAB55" s="97"/>
      <c r="AAC55" s="97"/>
      <c r="AAD55" s="97"/>
      <c r="AAE55" s="97"/>
      <c r="AAF55" s="97"/>
      <c r="AAG55" s="97"/>
      <c r="AAH55" s="97"/>
      <c r="AAI55" s="97"/>
      <c r="AAJ55" s="97"/>
      <c r="AAK55" s="97"/>
      <c r="AAL55" s="97"/>
      <c r="AAM55" s="97"/>
      <c r="AAN55" s="97"/>
      <c r="AAO55" s="97"/>
      <c r="AAP55" s="97"/>
      <c r="AAQ55" s="97"/>
      <c r="AAR55" s="97"/>
      <c r="AAS55" s="97"/>
      <c r="AAT55" s="97"/>
      <c r="AAU55" s="97"/>
      <c r="AAV55" s="97"/>
      <c r="AAW55" s="97"/>
      <c r="AAX55" s="97"/>
      <c r="AAY55" s="97"/>
      <c r="AAZ55" s="97"/>
      <c r="ABA55" s="97"/>
      <c r="ABB55" s="97"/>
      <c r="ABC55" s="97"/>
      <c r="ABD55" s="97"/>
      <c r="ABE55" s="97"/>
      <c r="ABF55" s="97"/>
      <c r="ABG55" s="97"/>
      <c r="ABH55" s="97"/>
      <c r="ABI55" s="97"/>
      <c r="ABJ55" s="97"/>
    </row>
    <row r="56" spans="1:738" ht="36" x14ac:dyDescent="0.25">
      <c r="A56" s="45" t="s">
        <v>263</v>
      </c>
      <c r="B56" s="62" t="s">
        <v>429</v>
      </c>
      <c r="C56" s="26" t="s">
        <v>152</v>
      </c>
      <c r="D56" s="45" t="s">
        <v>0</v>
      </c>
      <c r="E56" s="173" t="s">
        <v>28</v>
      </c>
      <c r="I56" s="1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</row>
    <row r="57" spans="1:738" ht="105" x14ac:dyDescent="0.25">
      <c r="A57" s="45">
        <v>50</v>
      </c>
      <c r="B57" s="59" t="s">
        <v>431</v>
      </c>
      <c r="C57" s="122" t="s">
        <v>194</v>
      </c>
      <c r="D57" s="45" t="s">
        <v>193</v>
      </c>
      <c r="E57" s="173" t="s">
        <v>28</v>
      </c>
      <c r="I57" s="1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</row>
    <row r="58" spans="1:738" ht="54" x14ac:dyDescent="0.25">
      <c r="A58" s="152" t="s">
        <v>264</v>
      </c>
      <c r="B58" s="62" t="s">
        <v>502</v>
      </c>
      <c r="C58" s="29" t="s">
        <v>432</v>
      </c>
      <c r="D58" s="152" t="s">
        <v>195</v>
      </c>
      <c r="E58" s="175" t="s">
        <v>548</v>
      </c>
      <c r="I58" s="1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54" x14ac:dyDescent="0.25">
      <c r="A59" s="45" t="s">
        <v>265</v>
      </c>
      <c r="B59" s="59" t="s">
        <v>503</v>
      </c>
      <c r="C59" s="30" t="s">
        <v>433</v>
      </c>
      <c r="D59" s="45" t="s">
        <v>195</v>
      </c>
      <c r="E59" s="176" t="s">
        <v>28</v>
      </c>
      <c r="I59" s="1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36" x14ac:dyDescent="0.25">
      <c r="A60" s="45" t="s">
        <v>266</v>
      </c>
      <c r="B60" s="146" t="s">
        <v>504</v>
      </c>
      <c r="C60" s="26" t="s">
        <v>434</v>
      </c>
      <c r="D60" s="85" t="s">
        <v>114</v>
      </c>
      <c r="E60" s="177" t="s">
        <v>28</v>
      </c>
      <c r="I60" s="1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128.25" x14ac:dyDescent="0.25">
      <c r="A61" s="45" t="s">
        <v>267</v>
      </c>
      <c r="B61" s="42" t="s">
        <v>196</v>
      </c>
      <c r="C61" s="30" t="s">
        <v>436</v>
      </c>
      <c r="D61" s="33" t="s">
        <v>197</v>
      </c>
      <c r="E61" s="177" t="s">
        <v>28</v>
      </c>
      <c r="I61" s="1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71.25" x14ac:dyDescent="0.25">
      <c r="A62" s="45" t="s">
        <v>268</v>
      </c>
      <c r="B62" s="59" t="s">
        <v>200</v>
      </c>
      <c r="C62" s="124" t="s">
        <v>435</v>
      </c>
      <c r="D62" s="33" t="s">
        <v>197</v>
      </c>
      <c r="E62" s="177" t="s">
        <v>28</v>
      </c>
      <c r="I62" s="1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71.25" x14ac:dyDescent="0.25">
      <c r="A63" s="45" t="s">
        <v>269</v>
      </c>
      <c r="B63" s="42" t="s">
        <v>201</v>
      </c>
      <c r="C63" s="123" t="s">
        <v>435</v>
      </c>
      <c r="D63" s="33" t="s">
        <v>197</v>
      </c>
      <c r="E63" s="177" t="s">
        <v>28</v>
      </c>
      <c r="I63" s="1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76.5" x14ac:dyDescent="0.25">
      <c r="A64" s="45" t="s">
        <v>270</v>
      </c>
      <c r="B64" s="58" t="s">
        <v>505</v>
      </c>
      <c r="C64" s="29" t="s">
        <v>437</v>
      </c>
      <c r="D64" s="33" t="s">
        <v>465</v>
      </c>
      <c r="E64" s="177" t="s">
        <v>28</v>
      </c>
      <c r="I64" s="1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76.5" x14ac:dyDescent="0.25">
      <c r="A65" s="45" t="s">
        <v>271</v>
      </c>
      <c r="B65" s="59" t="s">
        <v>198</v>
      </c>
      <c r="C65" s="124" t="s">
        <v>438</v>
      </c>
      <c r="D65" s="33" t="s">
        <v>465</v>
      </c>
      <c r="E65" s="177" t="s">
        <v>28</v>
      </c>
      <c r="I65" s="1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76.5" x14ac:dyDescent="0.25">
      <c r="A66" s="45" t="s">
        <v>272</v>
      </c>
      <c r="B66" s="42" t="s">
        <v>199</v>
      </c>
      <c r="C66" s="123" t="s">
        <v>438</v>
      </c>
      <c r="D66" s="33" t="s">
        <v>465</v>
      </c>
      <c r="E66" s="177" t="s">
        <v>28</v>
      </c>
      <c r="I66" s="1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s="12" customFormat="1" ht="45" x14ac:dyDescent="0.2">
      <c r="A67" s="45">
        <v>60</v>
      </c>
      <c r="B67" s="59" t="s">
        <v>439</v>
      </c>
      <c r="C67" s="122" t="s">
        <v>440</v>
      </c>
      <c r="D67" s="27" t="s">
        <v>173</v>
      </c>
      <c r="E67" s="177" t="s">
        <v>28</v>
      </c>
      <c r="I67" s="1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s="12" customFormat="1" ht="36" x14ac:dyDescent="0.2">
      <c r="A68" s="45">
        <v>61</v>
      </c>
      <c r="B68" s="62" t="s">
        <v>506</v>
      </c>
      <c r="C68" s="122" t="s">
        <v>441</v>
      </c>
      <c r="D68" s="47" t="s">
        <v>172</v>
      </c>
      <c r="E68" s="177" t="s">
        <v>28</v>
      </c>
      <c r="I68" s="1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5" customFormat="1" ht="60.75" thickBot="1" x14ac:dyDescent="0.25">
      <c r="A69" s="45" t="s">
        <v>273</v>
      </c>
      <c r="B69" s="42" t="s">
        <v>442</v>
      </c>
      <c r="C69" s="87" t="s">
        <v>443</v>
      </c>
      <c r="D69" s="46"/>
      <c r="E69" s="177" t="s">
        <v>28</v>
      </c>
      <c r="F69" s="12"/>
      <c r="G69" s="12"/>
      <c r="H69" s="12"/>
      <c r="I69" s="1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  <c r="IX69" s="12"/>
      <c r="IY69" s="12"/>
      <c r="IZ69" s="12"/>
      <c r="JA69" s="12"/>
      <c r="JB69" s="12"/>
      <c r="JC69" s="12"/>
      <c r="JD69" s="12"/>
      <c r="JE69" s="12"/>
      <c r="JF69" s="12"/>
      <c r="JG69" s="12"/>
      <c r="JH69" s="12"/>
      <c r="JI69" s="12"/>
      <c r="JJ69" s="12"/>
      <c r="JK69" s="12"/>
      <c r="JL69" s="12"/>
      <c r="JM69" s="12"/>
      <c r="JN69" s="12"/>
      <c r="JO69" s="12"/>
      <c r="JP69" s="12"/>
      <c r="JQ69" s="12"/>
      <c r="JR69" s="12"/>
      <c r="JS69" s="12"/>
      <c r="JT69" s="12"/>
      <c r="JU69" s="12"/>
      <c r="JV69" s="12"/>
      <c r="JW69" s="12"/>
      <c r="JX69" s="12"/>
      <c r="JY69" s="12"/>
      <c r="JZ69" s="12"/>
      <c r="KA69" s="12"/>
      <c r="KB69" s="12"/>
      <c r="KC69" s="12"/>
      <c r="KD69" s="12"/>
      <c r="KE69" s="12"/>
      <c r="KF69" s="12"/>
      <c r="KG69" s="12"/>
      <c r="KH69" s="12"/>
      <c r="KI69" s="12"/>
      <c r="KJ69" s="12"/>
      <c r="KK69" s="12"/>
      <c r="KL69" s="12"/>
      <c r="KM69" s="12"/>
      <c r="KN69" s="12"/>
      <c r="KO69" s="12"/>
      <c r="KP69" s="12"/>
      <c r="KQ69" s="12"/>
      <c r="KR69" s="12"/>
      <c r="KS69" s="12"/>
      <c r="KT69" s="12"/>
      <c r="KU69" s="12"/>
      <c r="KV69" s="12"/>
      <c r="KW69" s="12"/>
      <c r="KX69" s="12"/>
      <c r="KY69" s="12"/>
      <c r="KZ69" s="12"/>
      <c r="LA69" s="12"/>
      <c r="LB69" s="12"/>
      <c r="LC69" s="12"/>
      <c r="LD69" s="12"/>
      <c r="LE69" s="12"/>
      <c r="LF69" s="12"/>
      <c r="LG69" s="12"/>
      <c r="LH69" s="12"/>
      <c r="LI69" s="12"/>
      <c r="LJ69" s="12"/>
      <c r="LK69" s="12"/>
      <c r="LL69" s="12"/>
      <c r="LM69" s="12"/>
      <c r="LN69" s="12"/>
      <c r="LO69" s="12"/>
      <c r="LP69" s="12"/>
      <c r="LQ69" s="12"/>
      <c r="LR69" s="12"/>
      <c r="LS69" s="12"/>
      <c r="LT69" s="12"/>
      <c r="LU69" s="12"/>
      <c r="LV69" s="12"/>
      <c r="LW69" s="12"/>
      <c r="LX69" s="12"/>
      <c r="LY69" s="12"/>
      <c r="LZ69" s="12"/>
      <c r="MA69" s="12"/>
      <c r="MB69" s="12"/>
      <c r="MC69" s="12"/>
      <c r="MD69" s="12"/>
      <c r="ME69" s="12"/>
      <c r="MF69" s="12"/>
      <c r="MG69" s="12"/>
      <c r="MH69" s="12"/>
      <c r="MI69" s="12"/>
      <c r="MJ69" s="12"/>
      <c r="MK69" s="12"/>
      <c r="ML69" s="12"/>
      <c r="MM69" s="12"/>
      <c r="MN69" s="12"/>
      <c r="MO69" s="12"/>
      <c r="MP69" s="12"/>
      <c r="MQ69" s="12"/>
      <c r="MR69" s="12"/>
      <c r="MS69" s="12"/>
      <c r="MT69" s="12"/>
      <c r="MU69" s="12"/>
      <c r="MV69" s="12"/>
      <c r="MW69" s="12"/>
      <c r="MX69" s="12"/>
      <c r="MY69" s="12"/>
      <c r="MZ69" s="12"/>
      <c r="NA69" s="12"/>
      <c r="NB69" s="12"/>
      <c r="NC69" s="12"/>
      <c r="ND69" s="12"/>
      <c r="NE69" s="12"/>
      <c r="NF69" s="12"/>
      <c r="NG69" s="12"/>
      <c r="NH69" s="12"/>
      <c r="NI69" s="12"/>
      <c r="NJ69" s="12"/>
      <c r="NK69" s="12"/>
      <c r="NL69" s="12"/>
      <c r="NM69" s="12"/>
      <c r="NN69" s="12"/>
      <c r="NO69" s="12"/>
      <c r="NP69" s="12"/>
      <c r="NQ69" s="12"/>
      <c r="NR69" s="12"/>
      <c r="NS69" s="12"/>
      <c r="NT69" s="12"/>
      <c r="NU69" s="12"/>
      <c r="NV69" s="12"/>
      <c r="NW69" s="12"/>
      <c r="NX69" s="12"/>
      <c r="NY69" s="12"/>
      <c r="NZ69" s="12"/>
      <c r="OA69" s="12"/>
      <c r="OB69" s="12"/>
      <c r="OC69" s="12"/>
      <c r="OD69" s="12"/>
      <c r="OE69" s="12"/>
      <c r="OF69" s="12"/>
      <c r="OG69" s="12"/>
      <c r="OH69" s="12"/>
      <c r="OI69" s="12"/>
      <c r="OJ69" s="12"/>
      <c r="OK69" s="12"/>
      <c r="OL69" s="12"/>
      <c r="OM69" s="12"/>
      <c r="ON69" s="12"/>
      <c r="OO69" s="12"/>
      <c r="OP69" s="12"/>
      <c r="OQ69" s="12"/>
      <c r="OR69" s="12"/>
      <c r="OS69" s="12"/>
      <c r="OT69" s="12"/>
      <c r="OU69" s="12"/>
      <c r="OV69" s="12"/>
      <c r="OW69" s="12"/>
      <c r="OX69" s="12"/>
      <c r="OY69" s="12"/>
      <c r="OZ69" s="12"/>
      <c r="PA69" s="12"/>
      <c r="PB69" s="12"/>
      <c r="PC69" s="12"/>
      <c r="PD69" s="12"/>
      <c r="PE69" s="12"/>
      <c r="PF69" s="12"/>
      <c r="PG69" s="12"/>
      <c r="PH69" s="12"/>
      <c r="PI69" s="12"/>
      <c r="PJ69" s="12"/>
      <c r="PK69" s="12"/>
      <c r="PL69" s="12"/>
      <c r="PM69" s="12"/>
      <c r="PN69" s="12"/>
      <c r="PO69" s="12"/>
      <c r="PP69" s="12"/>
      <c r="PQ69" s="12"/>
      <c r="PR69" s="12"/>
      <c r="PS69" s="12"/>
      <c r="PT69" s="12"/>
      <c r="PU69" s="12"/>
      <c r="PV69" s="12"/>
      <c r="PW69" s="12"/>
      <c r="PX69" s="12"/>
      <c r="PY69" s="12"/>
      <c r="PZ69" s="12"/>
      <c r="QA69" s="12"/>
      <c r="QB69" s="12"/>
      <c r="QC69" s="12"/>
      <c r="QD69" s="12"/>
      <c r="QE69" s="12"/>
      <c r="QF69" s="12"/>
      <c r="QG69" s="12"/>
      <c r="QH69" s="12"/>
      <c r="QI69" s="12"/>
      <c r="QJ69" s="12"/>
      <c r="QK69" s="12"/>
      <c r="QL69" s="12"/>
      <c r="QM69" s="12"/>
      <c r="QN69" s="12"/>
      <c r="QO69" s="12"/>
      <c r="QP69" s="12"/>
      <c r="QQ69" s="12"/>
      <c r="QR69" s="12"/>
      <c r="QS69" s="12"/>
      <c r="QT69" s="12"/>
      <c r="QU69" s="12"/>
      <c r="QV69" s="12"/>
      <c r="QW69" s="12"/>
      <c r="QX69" s="12"/>
      <c r="QY69" s="12"/>
      <c r="QZ69" s="12"/>
      <c r="RA69" s="12"/>
      <c r="RB69" s="12"/>
      <c r="RC69" s="12"/>
      <c r="RD69" s="12"/>
      <c r="RE69" s="12"/>
      <c r="RF69" s="12"/>
      <c r="RG69" s="12"/>
      <c r="RH69" s="12"/>
      <c r="RI69" s="12"/>
      <c r="RJ69" s="12"/>
      <c r="RK69" s="12"/>
      <c r="RL69" s="12"/>
      <c r="RM69" s="12"/>
      <c r="RN69" s="12"/>
      <c r="RO69" s="12"/>
      <c r="RP69" s="12"/>
      <c r="RQ69" s="12"/>
      <c r="RR69" s="12"/>
      <c r="RS69" s="12"/>
      <c r="RT69" s="12"/>
      <c r="RU69" s="12"/>
      <c r="RV69" s="12"/>
      <c r="RW69" s="12"/>
      <c r="RX69" s="12"/>
      <c r="RY69" s="12"/>
      <c r="RZ69" s="12"/>
      <c r="SA69" s="12"/>
      <c r="SB69" s="12"/>
      <c r="SC69" s="12"/>
      <c r="SD69" s="12"/>
      <c r="SE69" s="12"/>
      <c r="SF69" s="12"/>
      <c r="SG69" s="12"/>
      <c r="SH69" s="12"/>
      <c r="SI69" s="12"/>
      <c r="SJ69" s="12"/>
      <c r="SK69" s="12"/>
      <c r="SL69" s="12"/>
      <c r="SM69" s="12"/>
      <c r="SN69" s="12"/>
      <c r="SO69" s="12"/>
      <c r="SP69" s="12"/>
      <c r="SQ69" s="12"/>
      <c r="SR69" s="12"/>
      <c r="SS69" s="12"/>
      <c r="ST69" s="12"/>
      <c r="SU69" s="12"/>
      <c r="SV69" s="12"/>
      <c r="SW69" s="12"/>
      <c r="SX69" s="12"/>
      <c r="SY69" s="12"/>
      <c r="SZ69" s="12"/>
      <c r="TA69" s="12"/>
      <c r="TB69" s="12"/>
      <c r="TC69" s="12"/>
      <c r="TD69" s="12"/>
      <c r="TE69" s="12"/>
      <c r="TF69" s="12"/>
      <c r="TG69" s="12"/>
      <c r="TH69" s="12"/>
      <c r="TI69" s="12"/>
      <c r="TJ69" s="12"/>
      <c r="TK69" s="12"/>
      <c r="TL69" s="12"/>
      <c r="TM69" s="12"/>
      <c r="TN69" s="12"/>
      <c r="TO69" s="12"/>
      <c r="TP69" s="12"/>
      <c r="TQ69" s="12"/>
      <c r="TR69" s="12"/>
      <c r="TS69" s="12"/>
      <c r="TT69" s="12"/>
      <c r="TU69" s="12"/>
      <c r="TV69" s="12"/>
      <c r="TW69" s="12"/>
      <c r="TX69" s="12"/>
      <c r="TY69" s="12"/>
      <c r="TZ69" s="12"/>
      <c r="UA69" s="12"/>
      <c r="UB69" s="12"/>
      <c r="UC69" s="12"/>
      <c r="UD69" s="12"/>
      <c r="UE69" s="12"/>
      <c r="UF69" s="12"/>
      <c r="UG69" s="12"/>
      <c r="UH69" s="12"/>
      <c r="UI69" s="12"/>
      <c r="UJ69" s="12"/>
      <c r="UK69" s="12"/>
      <c r="UL69" s="12"/>
      <c r="UM69" s="12"/>
      <c r="UN69" s="12"/>
      <c r="UO69" s="12"/>
      <c r="UP69" s="12"/>
      <c r="UQ69" s="12"/>
      <c r="UR69" s="12"/>
      <c r="US69" s="12"/>
      <c r="UT69" s="12"/>
      <c r="UU69" s="12"/>
      <c r="UV69" s="12"/>
      <c r="UW69" s="12"/>
      <c r="UX69" s="12"/>
      <c r="UY69" s="12"/>
      <c r="UZ69" s="12"/>
      <c r="VA69" s="12"/>
      <c r="VB69" s="12"/>
      <c r="VC69" s="12"/>
      <c r="VD69" s="12"/>
      <c r="VE69" s="12"/>
      <c r="VF69" s="12"/>
      <c r="VG69" s="12"/>
      <c r="VH69" s="12"/>
      <c r="VI69" s="12"/>
      <c r="VJ69" s="12"/>
      <c r="VK69" s="12"/>
      <c r="VL69" s="12"/>
      <c r="VM69" s="12"/>
      <c r="VN69" s="12"/>
      <c r="VO69" s="12"/>
      <c r="VP69" s="12"/>
      <c r="VQ69" s="12"/>
      <c r="VR69" s="12"/>
      <c r="VS69" s="12"/>
      <c r="VT69" s="12"/>
      <c r="VU69" s="12"/>
      <c r="VV69" s="12"/>
      <c r="VW69" s="12"/>
      <c r="VX69" s="12"/>
      <c r="VY69" s="12"/>
      <c r="VZ69" s="12"/>
      <c r="WA69" s="12"/>
      <c r="WB69" s="12"/>
      <c r="WC69" s="12"/>
      <c r="WD69" s="12"/>
      <c r="WE69" s="12"/>
      <c r="WF69" s="12"/>
      <c r="WG69" s="12"/>
      <c r="WH69" s="12"/>
      <c r="WI69" s="12"/>
      <c r="WJ69" s="12"/>
      <c r="WK69" s="12"/>
      <c r="WL69" s="12"/>
      <c r="WM69" s="12"/>
      <c r="WN69" s="12"/>
      <c r="WO69" s="12"/>
      <c r="WP69" s="12"/>
      <c r="WQ69" s="12"/>
      <c r="WR69" s="12"/>
      <c r="WS69" s="12"/>
      <c r="WT69" s="12"/>
      <c r="WU69" s="12"/>
      <c r="WV69" s="12"/>
      <c r="WW69" s="12"/>
      <c r="WX69" s="12"/>
      <c r="WY69" s="12"/>
      <c r="WZ69" s="12"/>
      <c r="XA69" s="12"/>
      <c r="XB69" s="12"/>
      <c r="XC69" s="12"/>
      <c r="XD69" s="12"/>
      <c r="XE69" s="12"/>
      <c r="XF69" s="12"/>
      <c r="XG69" s="12"/>
      <c r="XH69" s="12"/>
      <c r="XI69" s="12"/>
      <c r="XJ69" s="12"/>
      <c r="XK69" s="12"/>
      <c r="XL69" s="12"/>
      <c r="XM69" s="12"/>
      <c r="XN69" s="12"/>
      <c r="XO69" s="12"/>
      <c r="XP69" s="12"/>
      <c r="XQ69" s="12"/>
      <c r="XR69" s="12"/>
      <c r="XS69" s="12"/>
      <c r="XT69" s="12"/>
      <c r="XU69" s="12"/>
      <c r="XV69" s="12"/>
      <c r="XW69" s="12"/>
      <c r="XX69" s="12"/>
      <c r="XY69" s="12"/>
      <c r="XZ69" s="12"/>
      <c r="YA69" s="12"/>
      <c r="YB69" s="12"/>
      <c r="YC69" s="12"/>
      <c r="YD69" s="12"/>
      <c r="YE69" s="12"/>
      <c r="YF69" s="12"/>
      <c r="YG69" s="12"/>
      <c r="YH69" s="12"/>
      <c r="YI69" s="12"/>
      <c r="YJ69" s="12"/>
      <c r="YK69" s="12"/>
      <c r="YL69" s="12"/>
      <c r="YM69" s="12"/>
      <c r="YN69" s="12"/>
      <c r="YO69" s="12"/>
      <c r="YP69" s="12"/>
      <c r="YQ69" s="12"/>
      <c r="YR69" s="12"/>
      <c r="YS69" s="12"/>
      <c r="YT69" s="12"/>
      <c r="YU69" s="12"/>
      <c r="YV69" s="12"/>
      <c r="YW69" s="12"/>
      <c r="YX69" s="12"/>
      <c r="YY69" s="12"/>
      <c r="YZ69" s="12"/>
      <c r="ZA69" s="12"/>
      <c r="ZB69" s="12"/>
      <c r="ZC69" s="12"/>
      <c r="ZD69" s="12"/>
      <c r="ZE69" s="12"/>
      <c r="ZF69" s="12"/>
      <c r="ZG69" s="12"/>
      <c r="ZH69" s="12"/>
      <c r="ZI69" s="12"/>
      <c r="ZJ69" s="12"/>
      <c r="ZK69" s="12"/>
      <c r="ZL69" s="12"/>
      <c r="ZM69" s="12"/>
      <c r="ZN69" s="12"/>
      <c r="ZO69" s="12"/>
      <c r="ZP69" s="12"/>
      <c r="ZQ69" s="12"/>
      <c r="ZR69" s="12"/>
      <c r="ZS69" s="12"/>
      <c r="ZT69" s="12"/>
      <c r="ZU69" s="12"/>
      <c r="ZV69" s="12"/>
      <c r="ZW69" s="12"/>
      <c r="ZX69" s="12"/>
      <c r="ZY69" s="12"/>
      <c r="ZZ69" s="12"/>
      <c r="AAA69" s="12"/>
      <c r="AAB69" s="12"/>
      <c r="AAC69" s="12"/>
      <c r="AAD69" s="12"/>
      <c r="AAE69" s="12"/>
      <c r="AAF69" s="12"/>
      <c r="AAG69" s="12"/>
      <c r="AAH69" s="12"/>
      <c r="AAI69" s="12"/>
      <c r="AAJ69" s="12"/>
      <c r="AAK69" s="12"/>
      <c r="AAL69" s="12"/>
      <c r="AAM69" s="12"/>
      <c r="AAN69" s="12"/>
      <c r="AAO69" s="12"/>
      <c r="AAP69" s="12"/>
      <c r="AAQ69" s="12"/>
      <c r="AAR69" s="12"/>
      <c r="AAS69" s="12"/>
      <c r="AAT69" s="12"/>
      <c r="AAU69" s="12"/>
      <c r="AAV69" s="12"/>
      <c r="AAW69" s="12"/>
      <c r="AAX69" s="12"/>
      <c r="AAY69" s="12"/>
      <c r="AAZ69" s="12"/>
      <c r="ABA69" s="12"/>
      <c r="ABB69" s="12"/>
      <c r="ABC69" s="12"/>
      <c r="ABD69" s="12"/>
      <c r="ABE69" s="12"/>
      <c r="ABF69" s="12"/>
      <c r="ABG69" s="12"/>
      <c r="ABH69" s="12"/>
      <c r="ABI69" s="12"/>
      <c r="ABJ69" s="12"/>
    </row>
    <row r="70" spans="1:738" s="12" customFormat="1" ht="60" x14ac:dyDescent="0.2">
      <c r="A70" s="45" t="s">
        <v>274</v>
      </c>
      <c r="B70" s="59" t="s">
        <v>507</v>
      </c>
      <c r="C70" s="122" t="s">
        <v>444</v>
      </c>
      <c r="D70" s="47"/>
      <c r="E70" s="177" t="s">
        <v>28</v>
      </c>
      <c r="I70" s="1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2" customFormat="1" ht="105" x14ac:dyDescent="0.2">
      <c r="A71" s="45" t="s">
        <v>275</v>
      </c>
      <c r="B71" s="42" t="s">
        <v>508</v>
      </c>
      <c r="C71" s="125" t="s">
        <v>445</v>
      </c>
      <c r="D71" s="46" t="s">
        <v>174</v>
      </c>
      <c r="E71" s="177" t="s">
        <v>28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</row>
    <row r="72" spans="1:738" s="12" customFormat="1" ht="36" x14ac:dyDescent="0.2">
      <c r="A72" s="45" t="s">
        <v>276</v>
      </c>
      <c r="B72" s="42" t="s">
        <v>509</v>
      </c>
      <c r="C72" s="42" t="s">
        <v>493</v>
      </c>
      <c r="D72" s="46" t="s">
        <v>2</v>
      </c>
      <c r="E72" s="177" t="s">
        <v>28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</row>
    <row r="73" spans="1:738" s="12" customFormat="1" ht="60" x14ac:dyDescent="0.2">
      <c r="A73" s="45" t="s">
        <v>277</v>
      </c>
      <c r="B73" s="58" t="s">
        <v>510</v>
      </c>
      <c r="C73" s="87" t="s">
        <v>446</v>
      </c>
      <c r="D73" s="86" t="s">
        <v>2</v>
      </c>
      <c r="E73" s="177" t="s">
        <v>28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</row>
    <row r="74" spans="1:738" s="12" customFormat="1" ht="36" x14ac:dyDescent="0.2">
      <c r="A74" s="45" t="s">
        <v>278</v>
      </c>
      <c r="B74" s="58" t="s">
        <v>170</v>
      </c>
      <c r="C74" s="87" t="s">
        <v>447</v>
      </c>
      <c r="D74" s="86" t="s">
        <v>2</v>
      </c>
      <c r="E74" s="177" t="s">
        <v>28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</row>
    <row r="75" spans="1:738" s="12" customFormat="1" ht="54" x14ac:dyDescent="0.2">
      <c r="A75" s="45" t="s">
        <v>279</v>
      </c>
      <c r="B75" s="58" t="s">
        <v>520</v>
      </c>
      <c r="C75" s="87"/>
      <c r="D75" s="60" t="s">
        <v>519</v>
      </c>
      <c r="E75" s="177" t="s">
        <v>28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</row>
    <row r="76" spans="1:738" s="98" customFormat="1" ht="23.25" x14ac:dyDescent="0.2">
      <c r="A76" s="89" t="s">
        <v>203</v>
      </c>
      <c r="B76" s="90"/>
      <c r="C76" s="91"/>
      <c r="D76" s="93"/>
      <c r="E76" s="169"/>
      <c r="F76" s="97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  <c r="CC76" s="97"/>
      <c r="CD76" s="97"/>
      <c r="CE76" s="97"/>
      <c r="CF76" s="97"/>
      <c r="CG76" s="97"/>
      <c r="CH76" s="97"/>
      <c r="CI76" s="97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  <c r="DQ76" s="97"/>
      <c r="DR76" s="97"/>
      <c r="DS76" s="97"/>
      <c r="DT76" s="97"/>
      <c r="DU76" s="97"/>
      <c r="DV76" s="97"/>
      <c r="DW76" s="97"/>
      <c r="DX76" s="97"/>
      <c r="DY76" s="97"/>
      <c r="DZ76" s="97"/>
      <c r="EA76" s="97"/>
      <c r="EB76" s="97"/>
      <c r="EC76" s="97"/>
      <c r="ED76" s="97"/>
      <c r="EE76" s="97"/>
      <c r="EF76" s="97"/>
      <c r="EG76" s="97"/>
      <c r="EH76" s="97"/>
      <c r="EI76" s="97"/>
      <c r="EJ76" s="97"/>
      <c r="EK76" s="97"/>
      <c r="EL76" s="97"/>
      <c r="EM76" s="97"/>
      <c r="EN76" s="97"/>
      <c r="EO76" s="97"/>
      <c r="EP76" s="97"/>
      <c r="EQ76" s="97"/>
      <c r="ER76" s="97"/>
      <c r="ES76" s="97"/>
      <c r="ET76" s="97"/>
      <c r="EU76" s="97"/>
      <c r="EV76" s="97"/>
      <c r="EW76" s="97"/>
      <c r="EX76" s="97"/>
      <c r="EY76" s="97"/>
      <c r="EZ76" s="97"/>
      <c r="FA76" s="97"/>
      <c r="FB76" s="97"/>
      <c r="FC76" s="97"/>
      <c r="FD76" s="97"/>
      <c r="FE76" s="97"/>
      <c r="FF76" s="97"/>
      <c r="FG76" s="97"/>
      <c r="FH76" s="97"/>
      <c r="FI76" s="97"/>
      <c r="FJ76" s="97"/>
      <c r="FK76" s="97"/>
      <c r="FL76" s="97"/>
      <c r="FM76" s="97"/>
      <c r="FN76" s="97"/>
      <c r="FO76" s="97"/>
      <c r="FP76" s="97"/>
      <c r="FQ76" s="97"/>
      <c r="FR76" s="97"/>
      <c r="FS76" s="97"/>
      <c r="FT76" s="97"/>
      <c r="FU76" s="97"/>
      <c r="FV76" s="97"/>
      <c r="FW76" s="97"/>
      <c r="FX76" s="97"/>
      <c r="FY76" s="97"/>
      <c r="FZ76" s="97"/>
      <c r="GA76" s="97"/>
      <c r="GB76" s="97"/>
      <c r="GC76" s="97"/>
      <c r="GD76" s="97"/>
      <c r="GE76" s="97"/>
      <c r="GF76" s="97"/>
      <c r="GG76" s="97"/>
      <c r="GH76" s="97"/>
      <c r="GI76" s="97"/>
      <c r="GJ76" s="97"/>
      <c r="GK76" s="97"/>
      <c r="GL76" s="97"/>
      <c r="GM76" s="97"/>
      <c r="GN76" s="97"/>
      <c r="GO76" s="97"/>
      <c r="GP76" s="97"/>
      <c r="GQ76" s="97"/>
      <c r="GR76" s="97"/>
      <c r="GS76" s="97"/>
      <c r="GT76" s="97"/>
      <c r="GU76" s="97"/>
      <c r="GV76" s="97"/>
      <c r="GW76" s="97"/>
      <c r="GX76" s="97"/>
      <c r="GY76" s="97"/>
      <c r="GZ76" s="97"/>
      <c r="HA76" s="97"/>
      <c r="HB76" s="97"/>
      <c r="HC76" s="97"/>
      <c r="HD76" s="97"/>
      <c r="HE76" s="97"/>
      <c r="HF76" s="97"/>
      <c r="HG76" s="97"/>
      <c r="HH76" s="97"/>
      <c r="HI76" s="97"/>
      <c r="HJ76" s="97"/>
      <c r="HK76" s="97"/>
      <c r="HL76" s="97"/>
      <c r="HM76" s="97"/>
      <c r="HN76" s="97"/>
      <c r="HO76" s="97"/>
      <c r="HP76" s="97"/>
      <c r="HQ76" s="97"/>
      <c r="HR76" s="97"/>
      <c r="HS76" s="97"/>
      <c r="HT76" s="97"/>
      <c r="HU76" s="97"/>
      <c r="HV76" s="97"/>
      <c r="HW76" s="97"/>
      <c r="HX76" s="97"/>
      <c r="HY76" s="97"/>
      <c r="HZ76" s="97"/>
      <c r="IA76" s="97"/>
      <c r="IB76" s="97"/>
      <c r="IC76" s="97"/>
      <c r="ID76" s="97"/>
      <c r="IE76" s="97"/>
      <c r="IF76" s="97"/>
      <c r="IG76" s="97"/>
      <c r="IH76" s="97"/>
      <c r="II76" s="97"/>
      <c r="IJ76" s="97"/>
      <c r="IK76" s="97"/>
      <c r="IL76" s="97"/>
      <c r="IM76" s="97"/>
      <c r="IN76" s="97"/>
      <c r="IO76" s="97"/>
      <c r="IP76" s="97"/>
      <c r="IQ76" s="97"/>
      <c r="IR76" s="97"/>
      <c r="IS76" s="97"/>
      <c r="IT76" s="97"/>
      <c r="IU76" s="97"/>
      <c r="IV76" s="97"/>
      <c r="IW76" s="97"/>
      <c r="IX76" s="97"/>
      <c r="IY76" s="97"/>
      <c r="IZ76" s="97"/>
      <c r="JA76" s="97"/>
      <c r="JB76" s="97"/>
      <c r="JC76" s="97"/>
      <c r="JD76" s="97"/>
      <c r="JE76" s="97"/>
      <c r="JF76" s="97"/>
      <c r="JG76" s="97"/>
      <c r="JH76" s="97"/>
      <c r="JI76" s="97"/>
      <c r="JJ76" s="97"/>
      <c r="JK76" s="97"/>
      <c r="JL76" s="97"/>
      <c r="JM76" s="97"/>
      <c r="JN76" s="97"/>
      <c r="JO76" s="97"/>
      <c r="JP76" s="97"/>
      <c r="JQ76" s="97"/>
      <c r="JR76" s="97"/>
      <c r="JS76" s="97"/>
      <c r="JT76" s="97"/>
      <c r="JU76" s="97"/>
      <c r="JV76" s="97"/>
      <c r="JW76" s="97"/>
      <c r="JX76" s="97"/>
      <c r="JY76" s="97"/>
      <c r="JZ76" s="97"/>
      <c r="KA76" s="97"/>
      <c r="KB76" s="97"/>
      <c r="KC76" s="97"/>
      <c r="KD76" s="97"/>
      <c r="KE76" s="97"/>
      <c r="KF76" s="97"/>
      <c r="KG76" s="97"/>
      <c r="KH76" s="97"/>
      <c r="KI76" s="97"/>
      <c r="KJ76" s="97"/>
      <c r="KK76" s="97"/>
      <c r="KL76" s="97"/>
      <c r="KM76" s="97"/>
      <c r="KN76" s="97"/>
      <c r="KO76" s="97"/>
      <c r="KP76" s="97"/>
      <c r="KQ76" s="97"/>
      <c r="KR76" s="97"/>
      <c r="KS76" s="97"/>
      <c r="KT76" s="97"/>
      <c r="KU76" s="97"/>
      <c r="KV76" s="97"/>
      <c r="KW76" s="97"/>
      <c r="KX76" s="97"/>
      <c r="KY76" s="97"/>
      <c r="KZ76" s="97"/>
      <c r="LA76" s="97"/>
      <c r="LB76" s="97"/>
      <c r="LC76" s="97"/>
      <c r="LD76" s="97"/>
      <c r="LE76" s="97"/>
      <c r="LF76" s="97"/>
      <c r="LG76" s="97"/>
      <c r="LH76" s="97"/>
      <c r="LI76" s="97"/>
      <c r="LJ76" s="97"/>
      <c r="LK76" s="97"/>
      <c r="LL76" s="97"/>
      <c r="LM76" s="97"/>
      <c r="LN76" s="97"/>
      <c r="LO76" s="97"/>
      <c r="LP76" s="97"/>
      <c r="LQ76" s="97"/>
      <c r="LR76" s="97"/>
      <c r="LS76" s="97"/>
      <c r="LT76" s="97"/>
      <c r="LU76" s="97"/>
      <c r="LV76" s="97"/>
      <c r="LW76" s="97"/>
      <c r="LX76" s="97"/>
      <c r="LY76" s="97"/>
      <c r="LZ76" s="97"/>
      <c r="MA76" s="97"/>
      <c r="MB76" s="97"/>
      <c r="MC76" s="97"/>
      <c r="MD76" s="97"/>
      <c r="ME76" s="97"/>
      <c r="MF76" s="97"/>
      <c r="MG76" s="97"/>
      <c r="MH76" s="97"/>
      <c r="MI76" s="97"/>
      <c r="MJ76" s="97"/>
      <c r="MK76" s="97"/>
      <c r="ML76" s="97"/>
      <c r="MM76" s="97"/>
      <c r="MN76" s="97"/>
      <c r="MO76" s="97"/>
      <c r="MP76" s="97"/>
      <c r="MQ76" s="97"/>
      <c r="MR76" s="97"/>
      <c r="MS76" s="97"/>
      <c r="MT76" s="97"/>
      <c r="MU76" s="97"/>
      <c r="MV76" s="97"/>
      <c r="MW76" s="97"/>
      <c r="MX76" s="97"/>
      <c r="MY76" s="97"/>
      <c r="MZ76" s="97"/>
      <c r="NA76" s="97"/>
      <c r="NB76" s="97"/>
      <c r="NC76" s="97"/>
      <c r="ND76" s="97"/>
      <c r="NE76" s="97"/>
      <c r="NF76" s="97"/>
      <c r="NG76" s="97"/>
      <c r="NH76" s="97"/>
      <c r="NI76" s="97"/>
      <c r="NJ76" s="97"/>
      <c r="NK76" s="97"/>
      <c r="NL76" s="97"/>
      <c r="NM76" s="97"/>
      <c r="NN76" s="97"/>
      <c r="NO76" s="97"/>
      <c r="NP76" s="97"/>
      <c r="NQ76" s="97"/>
      <c r="NR76" s="97"/>
      <c r="NS76" s="97"/>
      <c r="NT76" s="97"/>
      <c r="NU76" s="97"/>
      <c r="NV76" s="97"/>
      <c r="NW76" s="97"/>
      <c r="NX76" s="97"/>
      <c r="NY76" s="97"/>
      <c r="NZ76" s="97"/>
      <c r="OA76" s="97"/>
      <c r="OB76" s="97"/>
      <c r="OC76" s="97"/>
      <c r="OD76" s="97"/>
      <c r="OE76" s="97"/>
      <c r="OF76" s="97"/>
      <c r="OG76" s="97"/>
      <c r="OH76" s="97"/>
      <c r="OI76" s="97"/>
      <c r="OJ76" s="97"/>
      <c r="OK76" s="97"/>
      <c r="OL76" s="97"/>
      <c r="OM76" s="97"/>
      <c r="ON76" s="97"/>
      <c r="OO76" s="97"/>
      <c r="OP76" s="97"/>
      <c r="OQ76" s="97"/>
      <c r="OR76" s="97"/>
      <c r="OS76" s="97"/>
      <c r="OT76" s="97"/>
      <c r="OU76" s="97"/>
      <c r="OV76" s="97"/>
      <c r="OW76" s="97"/>
      <c r="OX76" s="97"/>
      <c r="OY76" s="97"/>
      <c r="OZ76" s="97"/>
      <c r="PA76" s="97"/>
      <c r="PB76" s="97"/>
      <c r="PC76" s="97"/>
      <c r="PD76" s="97"/>
      <c r="PE76" s="97"/>
      <c r="PF76" s="97"/>
      <c r="PG76" s="97"/>
      <c r="PH76" s="97"/>
      <c r="PI76" s="97"/>
      <c r="PJ76" s="97"/>
      <c r="PK76" s="97"/>
      <c r="PL76" s="97"/>
      <c r="PM76" s="97"/>
      <c r="PN76" s="97"/>
      <c r="PO76" s="97"/>
      <c r="PP76" s="97"/>
      <c r="PQ76" s="97"/>
      <c r="PR76" s="97"/>
      <c r="PS76" s="97"/>
      <c r="PT76" s="97"/>
      <c r="PU76" s="97"/>
      <c r="PV76" s="97"/>
      <c r="PW76" s="97"/>
      <c r="PX76" s="97"/>
      <c r="PY76" s="97"/>
      <c r="PZ76" s="97"/>
      <c r="QA76" s="97"/>
      <c r="QB76" s="97"/>
      <c r="QC76" s="97"/>
      <c r="QD76" s="97"/>
      <c r="QE76" s="97"/>
      <c r="QF76" s="97"/>
      <c r="QG76" s="97"/>
      <c r="QH76" s="97"/>
      <c r="QI76" s="97"/>
      <c r="QJ76" s="97"/>
      <c r="QK76" s="97"/>
      <c r="QL76" s="97"/>
      <c r="QM76" s="97"/>
      <c r="QN76" s="97"/>
      <c r="QO76" s="97"/>
      <c r="QP76" s="97"/>
      <c r="QQ76" s="97"/>
      <c r="QR76" s="97"/>
      <c r="QS76" s="97"/>
      <c r="QT76" s="97"/>
      <c r="QU76" s="97"/>
      <c r="QV76" s="97"/>
      <c r="QW76" s="97"/>
      <c r="QX76" s="97"/>
      <c r="QY76" s="97"/>
      <c r="QZ76" s="97"/>
      <c r="RA76" s="97"/>
      <c r="RB76" s="97"/>
      <c r="RC76" s="97"/>
      <c r="RD76" s="97"/>
      <c r="RE76" s="97"/>
      <c r="RF76" s="97"/>
      <c r="RG76" s="97"/>
      <c r="RH76" s="97"/>
      <c r="RI76" s="97"/>
      <c r="RJ76" s="97"/>
      <c r="RK76" s="97"/>
      <c r="RL76" s="97"/>
      <c r="RM76" s="97"/>
      <c r="RN76" s="97"/>
      <c r="RO76" s="97"/>
      <c r="RP76" s="97"/>
      <c r="RQ76" s="97"/>
      <c r="RR76" s="97"/>
      <c r="RS76" s="97"/>
      <c r="RT76" s="97"/>
      <c r="RU76" s="97"/>
      <c r="RV76" s="97"/>
      <c r="RW76" s="97"/>
      <c r="RX76" s="97"/>
      <c r="RY76" s="97"/>
      <c r="RZ76" s="97"/>
      <c r="SA76" s="97"/>
      <c r="SB76" s="97"/>
      <c r="SC76" s="97"/>
      <c r="SD76" s="97"/>
      <c r="SE76" s="97"/>
      <c r="SF76" s="97"/>
      <c r="SG76" s="97"/>
      <c r="SH76" s="97"/>
      <c r="SI76" s="97"/>
      <c r="SJ76" s="97"/>
      <c r="SK76" s="97"/>
      <c r="SL76" s="97"/>
      <c r="SM76" s="97"/>
      <c r="SN76" s="97"/>
      <c r="SO76" s="97"/>
      <c r="SP76" s="97"/>
      <c r="SQ76" s="97"/>
      <c r="SR76" s="97"/>
      <c r="SS76" s="97"/>
      <c r="ST76" s="97"/>
      <c r="SU76" s="97"/>
      <c r="SV76" s="97"/>
      <c r="SW76" s="97"/>
      <c r="SX76" s="97"/>
      <c r="SY76" s="97"/>
      <c r="SZ76" s="97"/>
      <c r="TA76" s="97"/>
      <c r="TB76" s="97"/>
      <c r="TC76" s="97"/>
      <c r="TD76" s="97"/>
      <c r="TE76" s="97"/>
      <c r="TF76" s="97"/>
      <c r="TG76" s="97"/>
      <c r="TH76" s="97"/>
      <c r="TI76" s="97"/>
      <c r="TJ76" s="97"/>
      <c r="TK76" s="97"/>
      <c r="TL76" s="97"/>
      <c r="TM76" s="97"/>
      <c r="TN76" s="97"/>
      <c r="TO76" s="97"/>
      <c r="TP76" s="97"/>
      <c r="TQ76" s="97"/>
      <c r="TR76" s="97"/>
      <c r="TS76" s="97"/>
      <c r="TT76" s="97"/>
      <c r="TU76" s="97"/>
      <c r="TV76" s="97"/>
      <c r="TW76" s="97"/>
      <c r="TX76" s="97"/>
      <c r="TY76" s="97"/>
      <c r="TZ76" s="97"/>
      <c r="UA76" s="97"/>
      <c r="UB76" s="97"/>
      <c r="UC76" s="97"/>
      <c r="UD76" s="97"/>
      <c r="UE76" s="97"/>
      <c r="UF76" s="97"/>
      <c r="UG76" s="97"/>
      <c r="UH76" s="97"/>
      <c r="UI76" s="97"/>
      <c r="UJ76" s="97"/>
      <c r="UK76" s="97"/>
      <c r="UL76" s="97"/>
      <c r="UM76" s="97"/>
      <c r="UN76" s="97"/>
      <c r="UO76" s="97"/>
      <c r="UP76" s="97"/>
      <c r="UQ76" s="97"/>
      <c r="UR76" s="97"/>
      <c r="US76" s="97"/>
      <c r="UT76" s="97"/>
      <c r="UU76" s="97"/>
      <c r="UV76" s="97"/>
      <c r="UW76" s="97"/>
      <c r="UX76" s="97"/>
      <c r="UY76" s="97"/>
      <c r="UZ76" s="97"/>
      <c r="VA76" s="97"/>
      <c r="VB76" s="97"/>
      <c r="VC76" s="97"/>
      <c r="VD76" s="97"/>
      <c r="VE76" s="97"/>
      <c r="VF76" s="97"/>
      <c r="VG76" s="97"/>
      <c r="VH76" s="97"/>
      <c r="VI76" s="97"/>
      <c r="VJ76" s="97"/>
      <c r="VK76" s="97"/>
      <c r="VL76" s="97"/>
      <c r="VM76" s="97"/>
      <c r="VN76" s="97"/>
      <c r="VO76" s="97"/>
      <c r="VP76" s="97"/>
      <c r="VQ76" s="97"/>
      <c r="VR76" s="97"/>
      <c r="VS76" s="97"/>
      <c r="VT76" s="97"/>
      <c r="VU76" s="97"/>
      <c r="VV76" s="97"/>
      <c r="VW76" s="97"/>
      <c r="VX76" s="97"/>
      <c r="VY76" s="97"/>
      <c r="VZ76" s="97"/>
      <c r="WA76" s="97"/>
      <c r="WB76" s="97"/>
      <c r="WC76" s="97"/>
      <c r="WD76" s="97"/>
      <c r="WE76" s="97"/>
      <c r="WF76" s="97"/>
      <c r="WG76" s="97"/>
      <c r="WH76" s="97"/>
      <c r="WI76" s="97"/>
      <c r="WJ76" s="97"/>
      <c r="WK76" s="97"/>
      <c r="WL76" s="97"/>
      <c r="WM76" s="97"/>
      <c r="WN76" s="97"/>
      <c r="WO76" s="97"/>
      <c r="WP76" s="97"/>
      <c r="WQ76" s="97"/>
      <c r="WR76" s="97"/>
      <c r="WS76" s="97"/>
      <c r="WT76" s="97"/>
      <c r="WU76" s="97"/>
      <c r="WV76" s="97"/>
      <c r="WW76" s="97"/>
      <c r="WX76" s="97"/>
      <c r="WY76" s="97"/>
      <c r="WZ76" s="97"/>
      <c r="XA76" s="97"/>
      <c r="XB76" s="97"/>
      <c r="XC76" s="97"/>
      <c r="XD76" s="97"/>
      <c r="XE76" s="97"/>
      <c r="XF76" s="97"/>
      <c r="XG76" s="97"/>
      <c r="XH76" s="97"/>
      <c r="XI76" s="97"/>
      <c r="XJ76" s="97"/>
      <c r="XK76" s="97"/>
      <c r="XL76" s="97"/>
      <c r="XM76" s="97"/>
      <c r="XN76" s="97"/>
      <c r="XO76" s="97"/>
      <c r="XP76" s="97"/>
      <c r="XQ76" s="97"/>
      <c r="XR76" s="97"/>
      <c r="XS76" s="97"/>
      <c r="XT76" s="97"/>
      <c r="XU76" s="97"/>
      <c r="XV76" s="97"/>
      <c r="XW76" s="97"/>
      <c r="XX76" s="97"/>
      <c r="XY76" s="97"/>
      <c r="XZ76" s="97"/>
      <c r="YA76" s="97"/>
      <c r="YB76" s="97"/>
      <c r="YC76" s="97"/>
      <c r="YD76" s="97"/>
      <c r="YE76" s="97"/>
      <c r="YF76" s="97"/>
      <c r="YG76" s="97"/>
      <c r="YH76" s="97"/>
      <c r="YI76" s="97"/>
      <c r="YJ76" s="97"/>
      <c r="YK76" s="97"/>
      <c r="YL76" s="97"/>
      <c r="YM76" s="97"/>
      <c r="YN76" s="97"/>
      <c r="YO76" s="97"/>
      <c r="YP76" s="97"/>
      <c r="YQ76" s="97"/>
      <c r="YR76" s="97"/>
      <c r="YS76" s="97"/>
      <c r="YT76" s="97"/>
      <c r="YU76" s="97"/>
      <c r="YV76" s="97"/>
      <c r="YW76" s="97"/>
      <c r="YX76" s="97"/>
      <c r="YY76" s="97"/>
      <c r="YZ76" s="97"/>
      <c r="ZA76" s="97"/>
      <c r="ZB76" s="97"/>
      <c r="ZC76" s="97"/>
      <c r="ZD76" s="97"/>
      <c r="ZE76" s="97"/>
      <c r="ZF76" s="97"/>
      <c r="ZG76" s="97"/>
      <c r="ZH76" s="97"/>
      <c r="ZI76" s="97"/>
      <c r="ZJ76" s="97"/>
      <c r="ZK76" s="97"/>
      <c r="ZL76" s="97"/>
      <c r="ZM76" s="97"/>
      <c r="ZN76" s="97"/>
      <c r="ZO76" s="97"/>
      <c r="ZP76" s="97"/>
      <c r="ZQ76" s="97"/>
      <c r="ZR76" s="97"/>
      <c r="ZS76" s="97"/>
      <c r="ZT76" s="97"/>
      <c r="ZU76" s="97"/>
      <c r="ZV76" s="97"/>
      <c r="ZW76" s="97"/>
      <c r="ZX76" s="97"/>
      <c r="ZY76" s="97"/>
      <c r="ZZ76" s="97"/>
      <c r="AAA76" s="97"/>
      <c r="AAB76" s="97"/>
      <c r="AAC76" s="97"/>
      <c r="AAD76" s="97"/>
      <c r="AAE76" s="97"/>
      <c r="AAF76" s="97"/>
      <c r="AAG76" s="97"/>
      <c r="AAH76" s="97"/>
      <c r="AAI76" s="97"/>
      <c r="AAJ76" s="97"/>
      <c r="AAK76" s="97"/>
      <c r="AAL76" s="97"/>
      <c r="AAM76" s="97"/>
      <c r="AAN76" s="97"/>
      <c r="AAO76" s="97"/>
      <c r="AAP76" s="97"/>
      <c r="AAQ76" s="97"/>
      <c r="AAR76" s="97"/>
      <c r="AAS76" s="97"/>
      <c r="AAT76" s="97"/>
      <c r="AAU76" s="97"/>
      <c r="AAV76" s="97"/>
      <c r="AAW76" s="97"/>
      <c r="AAX76" s="97"/>
      <c r="AAY76" s="97"/>
      <c r="AAZ76" s="97"/>
      <c r="ABA76" s="97"/>
      <c r="ABB76" s="97"/>
      <c r="ABC76" s="97"/>
      <c r="ABD76" s="97"/>
      <c r="ABE76" s="97"/>
    </row>
    <row r="77" spans="1:738" ht="54" x14ac:dyDescent="0.25">
      <c r="A77" s="152" t="s">
        <v>280</v>
      </c>
      <c r="B77" s="59" t="s">
        <v>204</v>
      </c>
      <c r="C77" s="126" t="s">
        <v>227</v>
      </c>
      <c r="D77" s="153" t="s">
        <v>114</v>
      </c>
      <c r="E77" s="168" t="s">
        <v>547</v>
      </c>
      <c r="I77" s="1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ht="54" x14ac:dyDescent="0.25">
      <c r="A78" s="152" t="s">
        <v>281</v>
      </c>
      <c r="B78" s="59" t="s">
        <v>229</v>
      </c>
      <c r="C78" s="29" t="s">
        <v>202</v>
      </c>
      <c r="D78" s="153" t="s">
        <v>114</v>
      </c>
      <c r="E78" s="168" t="s">
        <v>545</v>
      </c>
      <c r="I78" s="18"/>
      <c r="J78" s="8"/>
      <c r="K78" s="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</row>
    <row r="79" spans="1:738" ht="114" x14ac:dyDescent="0.25">
      <c r="A79" s="152" t="s">
        <v>282</v>
      </c>
      <c r="B79" s="62" t="s">
        <v>228</v>
      </c>
      <c r="C79" s="29" t="s">
        <v>448</v>
      </c>
      <c r="D79" s="152" t="s">
        <v>2</v>
      </c>
      <c r="E79" s="178" t="s">
        <v>549</v>
      </c>
      <c r="I79" s="18"/>
      <c r="J79" s="8"/>
      <c r="K79" s="7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36" x14ac:dyDescent="0.25">
      <c r="A80" s="152" t="s">
        <v>283</v>
      </c>
      <c r="B80" s="62" t="s">
        <v>153</v>
      </c>
      <c r="C80" s="29" t="s">
        <v>227</v>
      </c>
      <c r="D80" s="153" t="s">
        <v>114</v>
      </c>
      <c r="E80" s="166">
        <v>-90021874.349999994</v>
      </c>
      <c r="I80" s="18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54" x14ac:dyDescent="0.25">
      <c r="A81" s="152" t="s">
        <v>284</v>
      </c>
      <c r="B81" s="62" t="s">
        <v>25</v>
      </c>
      <c r="C81" s="154"/>
      <c r="D81" s="152" t="s">
        <v>108</v>
      </c>
      <c r="E81" s="179">
        <v>1</v>
      </c>
      <c r="I81" s="1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54" x14ac:dyDescent="0.25">
      <c r="A82" s="152" t="s">
        <v>285</v>
      </c>
      <c r="B82" s="59" t="s">
        <v>205</v>
      </c>
      <c r="C82" s="155" t="s">
        <v>227</v>
      </c>
      <c r="D82" s="153" t="s">
        <v>114</v>
      </c>
      <c r="E82" s="180">
        <v>325405865.58999997</v>
      </c>
      <c r="I82" s="1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42.75" x14ac:dyDescent="0.25">
      <c r="A83" s="152" t="s">
        <v>286</v>
      </c>
      <c r="B83" s="62" t="s">
        <v>206</v>
      </c>
      <c r="C83" s="29" t="s">
        <v>449</v>
      </c>
      <c r="D83" s="152" t="s">
        <v>2</v>
      </c>
      <c r="E83" s="168" t="s">
        <v>546</v>
      </c>
      <c r="I83" s="1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36" x14ac:dyDescent="0.25">
      <c r="A84" s="152" t="s">
        <v>287</v>
      </c>
      <c r="B84" s="62" t="s">
        <v>154</v>
      </c>
      <c r="C84" s="29" t="s">
        <v>227</v>
      </c>
      <c r="D84" s="153" t="s">
        <v>114</v>
      </c>
      <c r="E84" s="180">
        <v>273208767.63999999</v>
      </c>
      <c r="I84" s="1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36" x14ac:dyDescent="0.25">
      <c r="A85" s="152" t="s">
        <v>288</v>
      </c>
      <c r="B85" s="62" t="s">
        <v>10</v>
      </c>
      <c r="C85" s="29" t="s">
        <v>227</v>
      </c>
      <c r="D85" s="152" t="s">
        <v>2</v>
      </c>
      <c r="E85" s="181">
        <v>0.2165</v>
      </c>
      <c r="I85" s="1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s="14" customFormat="1" ht="36" x14ac:dyDescent="0.2">
      <c r="A86" s="152" t="s">
        <v>289</v>
      </c>
      <c r="B86" s="62" t="s">
        <v>11</v>
      </c>
      <c r="C86" s="29" t="s">
        <v>227</v>
      </c>
      <c r="D86" s="152" t="s">
        <v>12</v>
      </c>
      <c r="E86" s="182">
        <v>6.2341754300419936</v>
      </c>
      <c r="F86" s="12"/>
      <c r="G86" s="12"/>
      <c r="H86" s="12"/>
      <c r="I86" s="1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 s="12"/>
      <c r="JD86" s="12"/>
      <c r="JE86" s="12"/>
      <c r="JF86" s="12"/>
      <c r="JG86" s="12"/>
      <c r="JH86" s="12"/>
      <c r="JI86" s="12"/>
      <c r="JJ86" s="12"/>
      <c r="JK86" s="12"/>
      <c r="JL86" s="12"/>
      <c r="JM86" s="12"/>
      <c r="JN86" s="12"/>
      <c r="JO86" s="12"/>
      <c r="JP86" s="12"/>
      <c r="JQ86" s="12"/>
      <c r="JR86" s="12"/>
      <c r="JS86" s="12"/>
      <c r="JT86" s="12"/>
      <c r="JU86" s="12"/>
      <c r="JV86" s="12"/>
      <c r="JW86" s="12"/>
      <c r="JX86" s="12"/>
      <c r="JY86" s="12"/>
      <c r="JZ86" s="12"/>
      <c r="KA86" s="12"/>
      <c r="KB86" s="12"/>
      <c r="KC86" s="12"/>
      <c r="KD86" s="12"/>
      <c r="KE86" s="12"/>
      <c r="KF86" s="12"/>
      <c r="KG86" s="12"/>
      <c r="KH86" s="12"/>
      <c r="KI86" s="12"/>
      <c r="KJ86" s="12"/>
      <c r="KK86" s="12"/>
      <c r="KL86" s="12"/>
      <c r="KM86" s="12"/>
      <c r="KN86" s="12"/>
      <c r="KO86" s="12"/>
      <c r="KP86" s="12"/>
      <c r="KQ86" s="12"/>
      <c r="KR86" s="12"/>
      <c r="KS86" s="12"/>
      <c r="KT86" s="12"/>
      <c r="KU86" s="12"/>
      <c r="KV86" s="12"/>
      <c r="KW86" s="12"/>
      <c r="KX86" s="12"/>
      <c r="KY86" s="12"/>
      <c r="KZ86" s="12"/>
      <c r="LA86" s="12"/>
      <c r="LB86" s="12"/>
      <c r="LC86" s="12"/>
      <c r="LD86" s="12"/>
      <c r="LE86" s="12"/>
      <c r="LF86" s="12"/>
      <c r="LG86" s="12"/>
      <c r="LH86" s="12"/>
      <c r="LI86" s="12"/>
      <c r="LJ86" s="12"/>
      <c r="LK86" s="12"/>
      <c r="LL86" s="12"/>
      <c r="LM86" s="12"/>
      <c r="LN86" s="12"/>
      <c r="LO86" s="12"/>
      <c r="LP86" s="12"/>
      <c r="LQ86" s="12"/>
      <c r="LR86" s="12"/>
      <c r="LS86" s="12"/>
      <c r="LT86" s="12"/>
      <c r="LU86" s="12"/>
      <c r="LV86" s="12"/>
      <c r="LW86" s="12"/>
      <c r="LX86" s="12"/>
      <c r="LY86" s="12"/>
      <c r="LZ86" s="12"/>
      <c r="MA86" s="12"/>
      <c r="MB86" s="12"/>
      <c r="MC86" s="12"/>
      <c r="MD86" s="12"/>
      <c r="ME86" s="12"/>
      <c r="MF86" s="12"/>
      <c r="MG86" s="12"/>
      <c r="MH86" s="12"/>
      <c r="MI86" s="12"/>
      <c r="MJ86" s="12"/>
      <c r="MK86" s="12"/>
      <c r="ML86" s="12"/>
      <c r="MM86" s="12"/>
      <c r="MN86" s="12"/>
      <c r="MO86" s="12"/>
      <c r="MP86" s="12"/>
      <c r="MQ86" s="12"/>
      <c r="MR86" s="12"/>
      <c r="MS86" s="12"/>
      <c r="MT86" s="12"/>
      <c r="MU86" s="12"/>
      <c r="MV86" s="12"/>
      <c r="MW86" s="12"/>
      <c r="MX86" s="12"/>
      <c r="MY86" s="12"/>
      <c r="MZ86" s="12"/>
      <c r="NA86" s="12"/>
      <c r="NB86" s="12"/>
      <c r="NC86" s="12"/>
      <c r="ND86" s="12"/>
      <c r="NE86" s="12"/>
      <c r="NF86" s="12"/>
      <c r="NG86" s="12"/>
      <c r="NH86" s="12"/>
      <c r="NI86" s="12"/>
      <c r="NJ86" s="12"/>
      <c r="NK86" s="12"/>
      <c r="NL86" s="12"/>
      <c r="NM86" s="12"/>
      <c r="NN86" s="12"/>
      <c r="NO86" s="12"/>
      <c r="NP86" s="12"/>
      <c r="NQ86" s="12"/>
      <c r="NR86" s="12"/>
      <c r="NS86" s="12"/>
      <c r="NT86" s="12"/>
      <c r="NU86" s="12"/>
      <c r="NV86" s="12"/>
      <c r="NW86" s="12"/>
      <c r="NX86" s="12"/>
      <c r="NY86" s="12"/>
      <c r="NZ86" s="12"/>
      <c r="OA86" s="12"/>
      <c r="OB86" s="12"/>
      <c r="OC86" s="12"/>
      <c r="OD86" s="12"/>
      <c r="OE86" s="12"/>
      <c r="OF86" s="12"/>
      <c r="OG86" s="12"/>
      <c r="OH86" s="12"/>
      <c r="OI86" s="12"/>
      <c r="OJ86" s="12"/>
      <c r="OK86" s="12"/>
      <c r="OL86" s="12"/>
      <c r="OM86" s="12"/>
      <c r="ON86" s="12"/>
      <c r="OO86" s="12"/>
      <c r="OP86" s="12"/>
      <c r="OQ86" s="12"/>
      <c r="OR86" s="12"/>
      <c r="OS86" s="12"/>
      <c r="OT86" s="12"/>
      <c r="OU86" s="12"/>
      <c r="OV86" s="12"/>
      <c r="OW86" s="12"/>
      <c r="OX86" s="12"/>
      <c r="OY86" s="12"/>
      <c r="OZ86" s="12"/>
      <c r="PA86" s="12"/>
      <c r="PB86" s="12"/>
      <c r="PC86" s="12"/>
      <c r="PD86" s="12"/>
      <c r="PE86" s="12"/>
      <c r="PF86" s="12"/>
      <c r="PG86" s="12"/>
      <c r="PH86" s="12"/>
      <c r="PI86" s="12"/>
      <c r="PJ86" s="12"/>
      <c r="PK86" s="12"/>
      <c r="PL86" s="12"/>
      <c r="PM86" s="12"/>
      <c r="PN86" s="12"/>
      <c r="PO86" s="12"/>
      <c r="PP86" s="12"/>
      <c r="PQ86" s="12"/>
      <c r="PR86" s="12"/>
      <c r="PS86" s="12"/>
      <c r="PT86" s="12"/>
      <c r="PU86" s="12"/>
      <c r="PV86" s="12"/>
      <c r="PW86" s="12"/>
      <c r="PX86" s="12"/>
      <c r="PY86" s="12"/>
      <c r="PZ86" s="12"/>
      <c r="QA86" s="12"/>
      <c r="QB86" s="12"/>
      <c r="QC86" s="12"/>
      <c r="QD86" s="12"/>
      <c r="QE86" s="12"/>
      <c r="QF86" s="12"/>
      <c r="QG86" s="12"/>
      <c r="QH86" s="12"/>
      <c r="QI86" s="12"/>
      <c r="QJ86" s="12"/>
      <c r="QK86" s="12"/>
      <c r="QL86" s="12"/>
      <c r="QM86" s="12"/>
      <c r="QN86" s="12"/>
      <c r="QO86" s="12"/>
      <c r="QP86" s="12"/>
      <c r="QQ86" s="12"/>
      <c r="QR86" s="12"/>
      <c r="QS86" s="12"/>
      <c r="QT86" s="12"/>
      <c r="QU86" s="12"/>
      <c r="QV86" s="12"/>
      <c r="QW86" s="12"/>
      <c r="QX86" s="12"/>
      <c r="QY86" s="12"/>
      <c r="QZ86" s="12"/>
      <c r="RA86" s="12"/>
      <c r="RB86" s="12"/>
      <c r="RC86" s="12"/>
      <c r="RD86" s="12"/>
      <c r="RE86" s="12"/>
      <c r="RF86" s="12"/>
      <c r="RG86" s="12"/>
      <c r="RH86" s="12"/>
      <c r="RI86" s="12"/>
      <c r="RJ86" s="12"/>
      <c r="RK86" s="12"/>
      <c r="RL86" s="12"/>
      <c r="RM86" s="12"/>
      <c r="RN86" s="12"/>
      <c r="RO86" s="12"/>
      <c r="RP86" s="12"/>
      <c r="RQ86" s="12"/>
      <c r="RR86" s="12"/>
      <c r="RS86" s="12"/>
      <c r="RT86" s="12"/>
      <c r="RU86" s="12"/>
      <c r="RV86" s="12"/>
      <c r="RW86" s="12"/>
      <c r="RX86" s="12"/>
      <c r="RY86" s="12"/>
      <c r="RZ86" s="12"/>
      <c r="SA86" s="12"/>
      <c r="SB86" s="12"/>
      <c r="SC86" s="12"/>
      <c r="SD86" s="12"/>
      <c r="SE86" s="12"/>
      <c r="SF86" s="12"/>
      <c r="SG86" s="12"/>
      <c r="SH86" s="12"/>
      <c r="SI86" s="12"/>
      <c r="SJ86" s="12"/>
      <c r="SK86" s="12"/>
      <c r="SL86" s="12"/>
      <c r="SM86" s="12"/>
      <c r="SN86" s="12"/>
      <c r="SO86" s="12"/>
      <c r="SP86" s="12"/>
      <c r="SQ86" s="12"/>
      <c r="SR86" s="12"/>
      <c r="SS86" s="12"/>
      <c r="ST86" s="12"/>
      <c r="SU86" s="12"/>
      <c r="SV86" s="12"/>
      <c r="SW86" s="12"/>
      <c r="SX86" s="12"/>
      <c r="SY86" s="12"/>
      <c r="SZ86" s="12"/>
      <c r="TA86" s="12"/>
      <c r="TB86" s="12"/>
      <c r="TC86" s="12"/>
      <c r="TD86" s="12"/>
      <c r="TE86" s="12"/>
      <c r="TF86" s="12"/>
      <c r="TG86" s="12"/>
      <c r="TH86" s="12"/>
      <c r="TI86" s="12"/>
      <c r="TJ86" s="12"/>
      <c r="TK86" s="12"/>
      <c r="TL86" s="12"/>
      <c r="TM86" s="12"/>
      <c r="TN86" s="12"/>
      <c r="TO86" s="12"/>
      <c r="TP86" s="12"/>
      <c r="TQ86" s="12"/>
      <c r="TR86" s="12"/>
      <c r="TS86" s="12"/>
      <c r="TT86" s="12"/>
      <c r="TU86" s="12"/>
      <c r="TV86" s="12"/>
      <c r="TW86" s="12"/>
      <c r="TX86" s="12"/>
      <c r="TY86" s="12"/>
      <c r="TZ86" s="12"/>
      <c r="UA86" s="12"/>
      <c r="UB86" s="12"/>
      <c r="UC86" s="12"/>
      <c r="UD86" s="12"/>
      <c r="UE86" s="12"/>
      <c r="UF86" s="12"/>
      <c r="UG86" s="12"/>
      <c r="UH86" s="12"/>
      <c r="UI86" s="12"/>
      <c r="UJ86" s="12"/>
      <c r="UK86" s="12"/>
      <c r="UL86" s="12"/>
      <c r="UM86" s="12"/>
      <c r="UN86" s="12"/>
      <c r="UO86" s="12"/>
      <c r="UP86" s="12"/>
      <c r="UQ86" s="12"/>
      <c r="UR86" s="12"/>
      <c r="US86" s="12"/>
      <c r="UT86" s="12"/>
      <c r="UU86" s="12"/>
      <c r="UV86" s="12"/>
      <c r="UW86" s="12"/>
      <c r="UX86" s="12"/>
      <c r="UY86" s="12"/>
      <c r="UZ86" s="12"/>
      <c r="VA86" s="12"/>
      <c r="VB86" s="12"/>
      <c r="VC86" s="12"/>
      <c r="VD86" s="12"/>
      <c r="VE86" s="12"/>
      <c r="VF86" s="12"/>
      <c r="VG86" s="12"/>
      <c r="VH86" s="12"/>
      <c r="VI86" s="12"/>
      <c r="VJ86" s="12"/>
      <c r="VK86" s="12"/>
      <c r="VL86" s="12"/>
      <c r="VM86" s="12"/>
      <c r="VN86" s="12"/>
      <c r="VO86" s="12"/>
      <c r="VP86" s="12"/>
      <c r="VQ86" s="12"/>
      <c r="VR86" s="12"/>
      <c r="VS86" s="12"/>
      <c r="VT86" s="12"/>
      <c r="VU86" s="12"/>
      <c r="VV86" s="12"/>
      <c r="VW86" s="12"/>
      <c r="VX86" s="12"/>
      <c r="VY86" s="12"/>
      <c r="VZ86" s="12"/>
      <c r="WA86" s="12"/>
      <c r="WB86" s="12"/>
      <c r="WC86" s="12"/>
      <c r="WD86" s="12"/>
      <c r="WE86" s="12"/>
      <c r="WF86" s="12"/>
      <c r="WG86" s="12"/>
      <c r="WH86" s="12"/>
      <c r="WI86" s="12"/>
      <c r="WJ86" s="12"/>
      <c r="WK86" s="12"/>
      <c r="WL86" s="12"/>
      <c r="WM86" s="12"/>
      <c r="WN86" s="12"/>
      <c r="WO86" s="12"/>
      <c r="WP86" s="12"/>
      <c r="WQ86" s="12"/>
      <c r="WR86" s="12"/>
      <c r="WS86" s="12"/>
      <c r="WT86" s="12"/>
      <c r="WU86" s="12"/>
      <c r="WV86" s="12"/>
      <c r="WW86" s="12"/>
      <c r="WX86" s="12"/>
      <c r="WY86" s="12"/>
      <c r="WZ86" s="12"/>
      <c r="XA86" s="12"/>
      <c r="XB86" s="12"/>
      <c r="XC86" s="12"/>
      <c r="XD86" s="12"/>
      <c r="XE86" s="12"/>
      <c r="XF86" s="12"/>
      <c r="XG86" s="12"/>
      <c r="XH86" s="12"/>
      <c r="XI86" s="12"/>
      <c r="XJ86" s="12"/>
      <c r="XK86" s="12"/>
      <c r="XL86" s="12"/>
      <c r="XM86" s="12"/>
      <c r="XN86" s="12"/>
      <c r="XO86" s="12"/>
      <c r="XP86" s="12"/>
      <c r="XQ86" s="12"/>
      <c r="XR86" s="12"/>
      <c r="XS86" s="12"/>
      <c r="XT86" s="12"/>
      <c r="XU86" s="12"/>
      <c r="XV86" s="12"/>
      <c r="XW86" s="12"/>
      <c r="XX86" s="12"/>
      <c r="XY86" s="12"/>
      <c r="XZ86" s="12"/>
      <c r="YA86" s="12"/>
      <c r="YB86" s="12"/>
      <c r="YC86" s="12"/>
      <c r="YD86" s="12"/>
      <c r="YE86" s="12"/>
      <c r="YF86" s="12"/>
      <c r="YG86" s="12"/>
      <c r="YH86" s="12"/>
      <c r="YI86" s="12"/>
      <c r="YJ86" s="12"/>
      <c r="YK86" s="12"/>
      <c r="YL86" s="12"/>
      <c r="YM86" s="12"/>
      <c r="YN86" s="12"/>
      <c r="YO86" s="12"/>
      <c r="YP86" s="12"/>
      <c r="YQ86" s="12"/>
      <c r="YR86" s="12"/>
      <c r="YS86" s="12"/>
      <c r="YT86" s="12"/>
      <c r="YU86" s="12"/>
      <c r="YV86" s="12"/>
      <c r="YW86" s="12"/>
      <c r="YX86" s="12"/>
      <c r="YY86" s="12"/>
      <c r="YZ86" s="12"/>
      <c r="ZA86" s="12"/>
      <c r="ZB86" s="12"/>
      <c r="ZC86" s="12"/>
      <c r="ZD86" s="12"/>
      <c r="ZE86" s="12"/>
      <c r="ZF86" s="12"/>
      <c r="ZG86" s="12"/>
      <c r="ZH86" s="12"/>
      <c r="ZI86" s="12"/>
      <c r="ZJ86" s="12"/>
      <c r="ZK86" s="12"/>
      <c r="ZL86" s="12"/>
      <c r="ZM86" s="12"/>
      <c r="ZN86" s="12"/>
      <c r="ZO86" s="12"/>
      <c r="ZP86" s="12"/>
      <c r="ZQ86" s="12"/>
      <c r="ZR86" s="12"/>
      <c r="ZS86" s="12"/>
      <c r="ZT86" s="12"/>
      <c r="ZU86" s="12"/>
      <c r="ZV86" s="12"/>
      <c r="ZW86" s="12"/>
      <c r="ZX86" s="12"/>
      <c r="ZY86" s="12"/>
      <c r="ZZ86" s="12"/>
      <c r="AAA86" s="12"/>
      <c r="AAB86" s="12"/>
      <c r="AAC86" s="12"/>
      <c r="AAD86" s="12"/>
      <c r="AAE86" s="12"/>
      <c r="AAF86" s="12"/>
      <c r="AAG86" s="12"/>
      <c r="AAH86" s="12"/>
      <c r="AAI86" s="12"/>
      <c r="AAJ86" s="12"/>
      <c r="AAK86" s="12"/>
      <c r="AAL86" s="12"/>
      <c r="AAM86" s="12"/>
      <c r="AAN86" s="12"/>
      <c r="AAO86" s="12"/>
      <c r="AAP86" s="12"/>
      <c r="AAQ86" s="12"/>
      <c r="AAR86" s="12"/>
      <c r="AAS86" s="12"/>
      <c r="AAT86" s="12"/>
      <c r="AAU86" s="12"/>
      <c r="AAV86" s="12"/>
      <c r="AAW86" s="12"/>
      <c r="AAX86" s="12"/>
      <c r="AAY86" s="12"/>
      <c r="AAZ86" s="12"/>
      <c r="ABA86" s="12"/>
      <c r="ABB86" s="12"/>
      <c r="ABC86" s="12"/>
      <c r="ABD86" s="12"/>
      <c r="ABE86" s="12"/>
      <c r="ABF86" s="12"/>
      <c r="ABG86" s="12"/>
      <c r="ABH86" s="12"/>
      <c r="ABI86" s="12"/>
      <c r="ABJ86" s="12"/>
    </row>
    <row r="87" spans="1:738" s="97" customFormat="1" x14ac:dyDescent="0.2">
      <c r="A87" s="99"/>
      <c r="B87" s="99"/>
      <c r="C87" s="100"/>
      <c r="D87" s="101"/>
      <c r="E87" s="169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</row>
    <row r="88" spans="1:738" ht="57" x14ac:dyDescent="0.25">
      <c r="A88" s="45" t="s">
        <v>290</v>
      </c>
      <c r="B88" s="58" t="s">
        <v>90</v>
      </c>
      <c r="C88" s="26" t="s">
        <v>450</v>
      </c>
      <c r="D88" s="50" t="s">
        <v>114</v>
      </c>
      <c r="E88" s="176" t="s">
        <v>552</v>
      </c>
      <c r="F88" s="150" t="s">
        <v>556</v>
      </c>
      <c r="I88" s="1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</row>
    <row r="89" spans="1:738" ht="36" x14ac:dyDescent="0.25">
      <c r="A89" s="45" t="s">
        <v>291</v>
      </c>
      <c r="B89" s="58" t="s">
        <v>155</v>
      </c>
      <c r="C89" s="21"/>
      <c r="D89" s="45"/>
      <c r="E89" s="176" t="s">
        <v>536</v>
      </c>
      <c r="I89" s="1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</row>
    <row r="90" spans="1:738" ht="54.75" customHeight="1" x14ac:dyDescent="0.25">
      <c r="A90" s="45" t="s">
        <v>292</v>
      </c>
      <c r="B90" s="58" t="s">
        <v>207</v>
      </c>
      <c r="C90" s="30" t="s">
        <v>156</v>
      </c>
      <c r="D90" s="50" t="s">
        <v>114</v>
      </c>
      <c r="E90" s="183" t="s">
        <v>567</v>
      </c>
      <c r="I90" s="1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36" x14ac:dyDescent="0.25">
      <c r="A91" s="45" t="s">
        <v>293</v>
      </c>
      <c r="B91" s="58" t="s">
        <v>157</v>
      </c>
      <c r="C91" s="30" t="s">
        <v>158</v>
      </c>
      <c r="D91" s="50" t="s">
        <v>114</v>
      </c>
      <c r="E91" s="183">
        <v>0</v>
      </c>
      <c r="I91" s="1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4" x14ac:dyDescent="0.25">
      <c r="A92" s="45" t="s">
        <v>294</v>
      </c>
      <c r="B92" s="58" t="s">
        <v>451</v>
      </c>
      <c r="C92" s="30" t="s">
        <v>208</v>
      </c>
      <c r="D92" s="50" t="s">
        <v>114</v>
      </c>
      <c r="E92" s="165">
        <v>74441031.283999994</v>
      </c>
      <c r="F92" s="157" t="s">
        <v>550</v>
      </c>
      <c r="I92" s="1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54" x14ac:dyDescent="0.25">
      <c r="A93" s="45" t="s">
        <v>295</v>
      </c>
      <c r="B93" s="58" t="s">
        <v>452</v>
      </c>
      <c r="C93" s="30" t="s">
        <v>209</v>
      </c>
      <c r="D93" s="50" t="s">
        <v>114</v>
      </c>
      <c r="E93" s="173" t="s">
        <v>28</v>
      </c>
      <c r="I93" s="1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54" x14ac:dyDescent="0.25">
      <c r="A94" s="45" t="s">
        <v>296</v>
      </c>
      <c r="B94" s="58" t="s">
        <v>159</v>
      </c>
      <c r="C94" s="21"/>
      <c r="D94" s="50" t="s">
        <v>114</v>
      </c>
      <c r="E94" s="175" t="s">
        <v>551</v>
      </c>
      <c r="I94" s="1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85.5" x14ac:dyDescent="0.25">
      <c r="A95" s="45" t="s">
        <v>297</v>
      </c>
      <c r="B95" s="58" t="s">
        <v>88</v>
      </c>
      <c r="C95" s="30" t="s">
        <v>453</v>
      </c>
      <c r="D95" s="50" t="s">
        <v>114</v>
      </c>
      <c r="E95" s="184" t="s">
        <v>555</v>
      </c>
      <c r="I95" s="1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36" x14ac:dyDescent="0.25">
      <c r="A96" s="45" t="s">
        <v>298</v>
      </c>
      <c r="B96" s="58" t="s">
        <v>9</v>
      </c>
      <c r="C96" s="26"/>
      <c r="D96" s="50" t="s">
        <v>114</v>
      </c>
      <c r="E96" s="175" t="s">
        <v>28</v>
      </c>
      <c r="I96" s="1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s="15" customFormat="1" ht="36.75" thickBot="1" x14ac:dyDescent="0.25">
      <c r="A97" s="45" t="s">
        <v>299</v>
      </c>
      <c r="B97" s="58" t="s">
        <v>454</v>
      </c>
      <c r="C97" s="30" t="s">
        <v>210</v>
      </c>
      <c r="D97" s="50" t="s">
        <v>114</v>
      </c>
      <c r="E97" s="175" t="s">
        <v>28</v>
      </c>
      <c r="F97" s="12"/>
      <c r="G97" s="12"/>
      <c r="H97" s="12"/>
      <c r="I97" s="1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  <c r="IX97" s="12"/>
      <c r="IY97" s="12"/>
      <c r="IZ97" s="12"/>
      <c r="JA97" s="12"/>
      <c r="JB97" s="12"/>
      <c r="JC97" s="12"/>
      <c r="JD97" s="12"/>
      <c r="JE97" s="12"/>
      <c r="JF97" s="12"/>
      <c r="JG97" s="12"/>
      <c r="JH97" s="12"/>
      <c r="JI97" s="12"/>
      <c r="JJ97" s="12"/>
      <c r="JK97" s="12"/>
      <c r="JL97" s="12"/>
      <c r="JM97" s="12"/>
      <c r="JN97" s="12"/>
      <c r="JO97" s="12"/>
      <c r="JP97" s="12"/>
      <c r="JQ97" s="12"/>
      <c r="JR97" s="12"/>
      <c r="JS97" s="12"/>
      <c r="JT97" s="12"/>
      <c r="JU97" s="12"/>
      <c r="JV97" s="12"/>
      <c r="JW97" s="12"/>
      <c r="JX97" s="12"/>
      <c r="JY97" s="12"/>
      <c r="JZ97" s="12"/>
      <c r="KA97" s="12"/>
      <c r="KB97" s="12"/>
      <c r="KC97" s="12"/>
      <c r="KD97" s="12"/>
      <c r="KE97" s="12"/>
      <c r="KF97" s="12"/>
      <c r="KG97" s="12"/>
      <c r="KH97" s="12"/>
      <c r="KI97" s="12"/>
      <c r="KJ97" s="12"/>
      <c r="KK97" s="12"/>
      <c r="KL97" s="12"/>
      <c r="KM97" s="12"/>
      <c r="KN97" s="12"/>
      <c r="KO97" s="12"/>
      <c r="KP97" s="12"/>
      <c r="KQ97" s="12"/>
      <c r="KR97" s="12"/>
      <c r="KS97" s="12"/>
      <c r="KT97" s="12"/>
      <c r="KU97" s="12"/>
      <c r="KV97" s="12"/>
      <c r="KW97" s="12"/>
      <c r="KX97" s="12"/>
      <c r="KY97" s="12"/>
      <c r="KZ97" s="12"/>
      <c r="LA97" s="12"/>
      <c r="LB97" s="12"/>
      <c r="LC97" s="12"/>
      <c r="LD97" s="12"/>
      <c r="LE97" s="12"/>
      <c r="LF97" s="12"/>
      <c r="LG97" s="12"/>
      <c r="LH97" s="12"/>
      <c r="LI97" s="12"/>
      <c r="LJ97" s="12"/>
      <c r="LK97" s="12"/>
      <c r="LL97" s="12"/>
      <c r="LM97" s="12"/>
      <c r="LN97" s="12"/>
      <c r="LO97" s="12"/>
      <c r="LP97" s="12"/>
      <c r="LQ97" s="12"/>
      <c r="LR97" s="12"/>
      <c r="LS97" s="12"/>
      <c r="LT97" s="12"/>
      <c r="LU97" s="12"/>
      <c r="LV97" s="12"/>
      <c r="LW97" s="12"/>
      <c r="LX97" s="12"/>
      <c r="LY97" s="12"/>
      <c r="LZ97" s="12"/>
      <c r="MA97" s="12"/>
      <c r="MB97" s="12"/>
      <c r="MC97" s="12"/>
      <c r="MD97" s="12"/>
      <c r="ME97" s="12"/>
      <c r="MF97" s="12"/>
      <c r="MG97" s="12"/>
      <c r="MH97" s="12"/>
      <c r="MI97" s="12"/>
      <c r="MJ97" s="12"/>
      <c r="MK97" s="12"/>
      <c r="ML97" s="12"/>
      <c r="MM97" s="12"/>
      <c r="MN97" s="12"/>
      <c r="MO97" s="12"/>
      <c r="MP97" s="12"/>
      <c r="MQ97" s="12"/>
      <c r="MR97" s="12"/>
      <c r="MS97" s="12"/>
      <c r="MT97" s="12"/>
      <c r="MU97" s="12"/>
      <c r="MV97" s="12"/>
      <c r="MW97" s="12"/>
      <c r="MX97" s="12"/>
      <c r="MY97" s="12"/>
      <c r="MZ97" s="12"/>
      <c r="NA97" s="12"/>
      <c r="NB97" s="12"/>
      <c r="NC97" s="12"/>
      <c r="ND97" s="12"/>
      <c r="NE97" s="12"/>
      <c r="NF97" s="12"/>
      <c r="NG97" s="12"/>
      <c r="NH97" s="12"/>
      <c r="NI97" s="12"/>
      <c r="NJ97" s="12"/>
      <c r="NK97" s="12"/>
      <c r="NL97" s="12"/>
      <c r="NM97" s="12"/>
      <c r="NN97" s="12"/>
      <c r="NO97" s="12"/>
      <c r="NP97" s="12"/>
      <c r="NQ97" s="12"/>
      <c r="NR97" s="12"/>
      <c r="NS97" s="12"/>
      <c r="NT97" s="12"/>
      <c r="NU97" s="12"/>
      <c r="NV97" s="12"/>
      <c r="NW97" s="12"/>
      <c r="NX97" s="12"/>
      <c r="NY97" s="12"/>
      <c r="NZ97" s="12"/>
      <c r="OA97" s="12"/>
      <c r="OB97" s="12"/>
      <c r="OC97" s="12"/>
      <c r="OD97" s="12"/>
      <c r="OE97" s="12"/>
      <c r="OF97" s="12"/>
      <c r="OG97" s="12"/>
      <c r="OH97" s="12"/>
      <c r="OI97" s="12"/>
      <c r="OJ97" s="12"/>
      <c r="OK97" s="12"/>
      <c r="OL97" s="12"/>
      <c r="OM97" s="12"/>
      <c r="ON97" s="12"/>
      <c r="OO97" s="12"/>
      <c r="OP97" s="12"/>
      <c r="OQ97" s="12"/>
      <c r="OR97" s="12"/>
      <c r="OS97" s="12"/>
      <c r="OT97" s="12"/>
      <c r="OU97" s="12"/>
      <c r="OV97" s="12"/>
      <c r="OW97" s="12"/>
      <c r="OX97" s="12"/>
      <c r="OY97" s="12"/>
      <c r="OZ97" s="12"/>
      <c r="PA97" s="12"/>
      <c r="PB97" s="12"/>
      <c r="PC97" s="12"/>
      <c r="PD97" s="12"/>
      <c r="PE97" s="12"/>
      <c r="PF97" s="12"/>
      <c r="PG97" s="12"/>
      <c r="PH97" s="12"/>
      <c r="PI97" s="12"/>
      <c r="PJ97" s="12"/>
      <c r="PK97" s="12"/>
      <c r="PL97" s="12"/>
      <c r="PM97" s="12"/>
      <c r="PN97" s="12"/>
      <c r="PO97" s="12"/>
      <c r="PP97" s="12"/>
      <c r="PQ97" s="12"/>
      <c r="PR97" s="12"/>
      <c r="PS97" s="12"/>
      <c r="PT97" s="12"/>
      <c r="PU97" s="12"/>
      <c r="PV97" s="12"/>
      <c r="PW97" s="12"/>
      <c r="PX97" s="12"/>
      <c r="PY97" s="12"/>
      <c r="PZ97" s="12"/>
      <c r="QA97" s="12"/>
      <c r="QB97" s="12"/>
      <c r="QC97" s="12"/>
      <c r="QD97" s="12"/>
      <c r="QE97" s="12"/>
      <c r="QF97" s="12"/>
      <c r="QG97" s="12"/>
      <c r="QH97" s="12"/>
      <c r="QI97" s="12"/>
      <c r="QJ97" s="12"/>
      <c r="QK97" s="12"/>
      <c r="QL97" s="12"/>
      <c r="QM97" s="12"/>
      <c r="QN97" s="12"/>
      <c r="QO97" s="12"/>
      <c r="QP97" s="12"/>
      <c r="QQ97" s="12"/>
      <c r="QR97" s="12"/>
      <c r="QS97" s="12"/>
      <c r="QT97" s="12"/>
      <c r="QU97" s="12"/>
      <c r="QV97" s="12"/>
      <c r="QW97" s="12"/>
      <c r="QX97" s="12"/>
      <c r="QY97" s="12"/>
      <c r="QZ97" s="12"/>
      <c r="RA97" s="12"/>
      <c r="RB97" s="12"/>
      <c r="RC97" s="12"/>
      <c r="RD97" s="12"/>
      <c r="RE97" s="12"/>
      <c r="RF97" s="12"/>
      <c r="RG97" s="12"/>
      <c r="RH97" s="12"/>
      <c r="RI97" s="12"/>
      <c r="RJ97" s="12"/>
      <c r="RK97" s="12"/>
      <c r="RL97" s="12"/>
      <c r="RM97" s="12"/>
      <c r="RN97" s="12"/>
      <c r="RO97" s="12"/>
      <c r="RP97" s="12"/>
      <c r="RQ97" s="12"/>
      <c r="RR97" s="12"/>
      <c r="RS97" s="12"/>
      <c r="RT97" s="12"/>
      <c r="RU97" s="12"/>
      <c r="RV97" s="12"/>
      <c r="RW97" s="12"/>
      <c r="RX97" s="12"/>
      <c r="RY97" s="12"/>
      <c r="RZ97" s="12"/>
      <c r="SA97" s="12"/>
      <c r="SB97" s="12"/>
      <c r="SC97" s="12"/>
      <c r="SD97" s="12"/>
      <c r="SE97" s="12"/>
      <c r="SF97" s="12"/>
      <c r="SG97" s="12"/>
      <c r="SH97" s="12"/>
      <c r="SI97" s="12"/>
      <c r="SJ97" s="12"/>
      <c r="SK97" s="12"/>
      <c r="SL97" s="12"/>
      <c r="SM97" s="12"/>
      <c r="SN97" s="12"/>
      <c r="SO97" s="12"/>
      <c r="SP97" s="12"/>
      <c r="SQ97" s="12"/>
      <c r="SR97" s="12"/>
      <c r="SS97" s="12"/>
      <c r="ST97" s="12"/>
      <c r="SU97" s="12"/>
      <c r="SV97" s="12"/>
      <c r="SW97" s="12"/>
      <c r="SX97" s="12"/>
      <c r="SY97" s="12"/>
      <c r="SZ97" s="12"/>
      <c r="TA97" s="12"/>
      <c r="TB97" s="12"/>
      <c r="TC97" s="12"/>
      <c r="TD97" s="12"/>
      <c r="TE97" s="12"/>
      <c r="TF97" s="12"/>
      <c r="TG97" s="12"/>
      <c r="TH97" s="12"/>
      <c r="TI97" s="12"/>
      <c r="TJ97" s="12"/>
      <c r="TK97" s="12"/>
      <c r="TL97" s="12"/>
      <c r="TM97" s="12"/>
      <c r="TN97" s="12"/>
      <c r="TO97" s="12"/>
      <c r="TP97" s="12"/>
      <c r="TQ97" s="12"/>
      <c r="TR97" s="12"/>
      <c r="TS97" s="12"/>
      <c r="TT97" s="12"/>
      <c r="TU97" s="12"/>
      <c r="TV97" s="12"/>
      <c r="TW97" s="12"/>
      <c r="TX97" s="12"/>
      <c r="TY97" s="12"/>
      <c r="TZ97" s="12"/>
      <c r="UA97" s="12"/>
      <c r="UB97" s="12"/>
      <c r="UC97" s="12"/>
      <c r="UD97" s="12"/>
      <c r="UE97" s="12"/>
      <c r="UF97" s="12"/>
      <c r="UG97" s="12"/>
      <c r="UH97" s="12"/>
      <c r="UI97" s="12"/>
      <c r="UJ97" s="12"/>
      <c r="UK97" s="12"/>
      <c r="UL97" s="12"/>
      <c r="UM97" s="12"/>
      <c r="UN97" s="12"/>
      <c r="UO97" s="12"/>
      <c r="UP97" s="12"/>
      <c r="UQ97" s="12"/>
      <c r="UR97" s="12"/>
      <c r="US97" s="12"/>
      <c r="UT97" s="12"/>
      <c r="UU97" s="12"/>
      <c r="UV97" s="12"/>
      <c r="UW97" s="12"/>
      <c r="UX97" s="12"/>
      <c r="UY97" s="12"/>
      <c r="UZ97" s="12"/>
      <c r="VA97" s="12"/>
      <c r="VB97" s="12"/>
      <c r="VC97" s="12"/>
      <c r="VD97" s="12"/>
      <c r="VE97" s="12"/>
      <c r="VF97" s="12"/>
      <c r="VG97" s="12"/>
      <c r="VH97" s="12"/>
      <c r="VI97" s="12"/>
      <c r="VJ97" s="12"/>
      <c r="VK97" s="12"/>
      <c r="VL97" s="12"/>
      <c r="VM97" s="12"/>
      <c r="VN97" s="12"/>
      <c r="VO97" s="12"/>
      <c r="VP97" s="12"/>
      <c r="VQ97" s="12"/>
      <c r="VR97" s="12"/>
      <c r="VS97" s="12"/>
      <c r="VT97" s="12"/>
      <c r="VU97" s="12"/>
      <c r="VV97" s="12"/>
      <c r="VW97" s="12"/>
      <c r="VX97" s="12"/>
      <c r="VY97" s="12"/>
      <c r="VZ97" s="12"/>
      <c r="WA97" s="12"/>
      <c r="WB97" s="12"/>
      <c r="WC97" s="12"/>
      <c r="WD97" s="12"/>
      <c r="WE97" s="12"/>
      <c r="WF97" s="12"/>
      <c r="WG97" s="12"/>
      <c r="WH97" s="12"/>
      <c r="WI97" s="12"/>
      <c r="WJ97" s="12"/>
      <c r="WK97" s="12"/>
      <c r="WL97" s="12"/>
      <c r="WM97" s="12"/>
      <c r="WN97" s="12"/>
      <c r="WO97" s="12"/>
      <c r="WP97" s="12"/>
      <c r="WQ97" s="12"/>
      <c r="WR97" s="12"/>
      <c r="WS97" s="12"/>
      <c r="WT97" s="12"/>
      <c r="WU97" s="12"/>
      <c r="WV97" s="12"/>
      <c r="WW97" s="12"/>
      <c r="WX97" s="12"/>
      <c r="WY97" s="12"/>
      <c r="WZ97" s="12"/>
      <c r="XA97" s="12"/>
      <c r="XB97" s="12"/>
      <c r="XC97" s="12"/>
      <c r="XD97" s="12"/>
      <c r="XE97" s="12"/>
      <c r="XF97" s="12"/>
      <c r="XG97" s="12"/>
      <c r="XH97" s="12"/>
      <c r="XI97" s="12"/>
      <c r="XJ97" s="12"/>
      <c r="XK97" s="12"/>
      <c r="XL97" s="12"/>
      <c r="XM97" s="12"/>
      <c r="XN97" s="12"/>
      <c r="XO97" s="12"/>
      <c r="XP97" s="12"/>
      <c r="XQ97" s="12"/>
      <c r="XR97" s="12"/>
      <c r="XS97" s="12"/>
      <c r="XT97" s="12"/>
      <c r="XU97" s="12"/>
      <c r="XV97" s="12"/>
      <c r="XW97" s="12"/>
      <c r="XX97" s="12"/>
      <c r="XY97" s="12"/>
      <c r="XZ97" s="12"/>
      <c r="YA97" s="12"/>
      <c r="YB97" s="12"/>
      <c r="YC97" s="12"/>
      <c r="YD97" s="12"/>
      <c r="YE97" s="12"/>
      <c r="YF97" s="12"/>
      <c r="YG97" s="12"/>
      <c r="YH97" s="12"/>
      <c r="YI97" s="12"/>
      <c r="YJ97" s="12"/>
      <c r="YK97" s="12"/>
      <c r="YL97" s="12"/>
      <c r="YM97" s="12"/>
      <c r="YN97" s="12"/>
      <c r="YO97" s="12"/>
      <c r="YP97" s="12"/>
      <c r="YQ97" s="12"/>
      <c r="YR97" s="12"/>
      <c r="YS97" s="12"/>
      <c r="YT97" s="12"/>
      <c r="YU97" s="12"/>
      <c r="YV97" s="12"/>
      <c r="YW97" s="12"/>
      <c r="YX97" s="12"/>
      <c r="YY97" s="12"/>
      <c r="YZ97" s="12"/>
      <c r="ZA97" s="12"/>
      <c r="ZB97" s="12"/>
      <c r="ZC97" s="12"/>
      <c r="ZD97" s="12"/>
      <c r="ZE97" s="12"/>
      <c r="ZF97" s="12"/>
      <c r="ZG97" s="12"/>
      <c r="ZH97" s="12"/>
      <c r="ZI97" s="12"/>
      <c r="ZJ97" s="12"/>
      <c r="ZK97" s="12"/>
      <c r="ZL97" s="12"/>
      <c r="ZM97" s="12"/>
      <c r="ZN97" s="12"/>
      <c r="ZO97" s="12"/>
      <c r="ZP97" s="12"/>
      <c r="ZQ97" s="12"/>
      <c r="ZR97" s="12"/>
      <c r="ZS97" s="12"/>
      <c r="ZT97" s="12"/>
      <c r="ZU97" s="12"/>
      <c r="ZV97" s="12"/>
      <c r="ZW97" s="12"/>
      <c r="ZX97" s="12"/>
      <c r="ZY97" s="12"/>
      <c r="ZZ97" s="12"/>
      <c r="AAA97" s="12"/>
      <c r="AAB97" s="12"/>
      <c r="AAC97" s="12"/>
      <c r="AAD97" s="12"/>
      <c r="AAE97" s="12"/>
      <c r="AAF97" s="12"/>
      <c r="AAG97" s="12"/>
      <c r="AAH97" s="12"/>
      <c r="AAI97" s="12"/>
      <c r="AAJ97" s="12"/>
      <c r="AAK97" s="12"/>
      <c r="AAL97" s="12"/>
      <c r="AAM97" s="12"/>
      <c r="AAN97" s="12"/>
      <c r="AAO97" s="12"/>
      <c r="AAP97" s="12"/>
      <c r="AAQ97" s="12"/>
      <c r="AAR97" s="12"/>
      <c r="AAS97" s="12"/>
      <c r="AAT97" s="12"/>
      <c r="AAU97" s="12"/>
      <c r="AAV97" s="12"/>
      <c r="AAW97" s="12"/>
      <c r="AAX97" s="12"/>
      <c r="AAY97" s="12"/>
      <c r="AAZ97" s="12"/>
      <c r="ABA97" s="12"/>
      <c r="ABB97" s="12"/>
      <c r="ABC97" s="12"/>
      <c r="ABD97" s="12"/>
      <c r="ABE97" s="12"/>
      <c r="ABF97" s="12"/>
      <c r="ABG97" s="12"/>
      <c r="ABH97" s="12"/>
      <c r="ABI97" s="12"/>
      <c r="ABJ97" s="12"/>
    </row>
    <row r="98" spans="1:738" s="97" customFormat="1" ht="23.25" x14ac:dyDescent="0.2">
      <c r="A98" s="89" t="s">
        <v>226</v>
      </c>
      <c r="B98" s="99"/>
      <c r="C98" s="102"/>
      <c r="D98" s="103"/>
      <c r="E98" s="169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</row>
    <row r="99" spans="1:738" s="12" customFormat="1" ht="36" x14ac:dyDescent="0.2">
      <c r="A99" s="45" t="s">
        <v>300</v>
      </c>
      <c r="B99" s="58" t="s">
        <v>100</v>
      </c>
      <c r="C99" s="27" t="s">
        <v>455</v>
      </c>
      <c r="D99" s="45"/>
      <c r="E99" s="185" t="s">
        <v>558</v>
      </c>
      <c r="I99" s="1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</row>
    <row r="100" spans="1:738" s="12" customFormat="1" ht="20.25" customHeight="1" x14ac:dyDescent="0.2">
      <c r="A100" s="45" t="s">
        <v>301</v>
      </c>
      <c r="B100" s="42" t="s">
        <v>109</v>
      </c>
      <c r="C100" s="29" t="s">
        <v>107</v>
      </c>
      <c r="D100" s="45"/>
      <c r="E100" s="173" t="s">
        <v>559</v>
      </c>
      <c r="I100" s="1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</row>
    <row r="101" spans="1:738" s="12" customFormat="1" ht="57" x14ac:dyDescent="0.2">
      <c r="A101" s="45" t="s">
        <v>302</v>
      </c>
      <c r="B101" s="42" t="s">
        <v>212</v>
      </c>
      <c r="D101" s="45" t="s">
        <v>116</v>
      </c>
      <c r="E101" s="185" t="s">
        <v>560</v>
      </c>
      <c r="I101" s="1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2" customFormat="1" ht="57" x14ac:dyDescent="0.2">
      <c r="A102" s="45" t="s">
        <v>303</v>
      </c>
      <c r="B102" s="42" t="s">
        <v>213</v>
      </c>
      <c r="C102" s="29" t="s">
        <v>211</v>
      </c>
      <c r="D102" s="45" t="s">
        <v>16</v>
      </c>
      <c r="E102" s="185" t="s">
        <v>561</v>
      </c>
      <c r="I102" s="1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2" customFormat="1" ht="36" x14ac:dyDescent="0.2">
      <c r="A103" s="45" t="s">
        <v>304</v>
      </c>
      <c r="B103" s="58" t="s">
        <v>110</v>
      </c>
      <c r="C103" s="29" t="s">
        <v>111</v>
      </c>
      <c r="D103" s="45"/>
      <c r="E103" s="173" t="s">
        <v>59</v>
      </c>
      <c r="I103" s="1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2" customFormat="1" ht="54" x14ac:dyDescent="0.2">
      <c r="A104" s="45" t="s">
        <v>305</v>
      </c>
      <c r="B104" s="58" t="s">
        <v>214</v>
      </c>
      <c r="C104" s="29"/>
      <c r="D104" s="45"/>
      <c r="E104" s="186">
        <v>6</v>
      </c>
      <c r="I104" s="1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2" customFormat="1" ht="54" x14ac:dyDescent="0.2">
      <c r="A105" s="45" t="s">
        <v>306</v>
      </c>
      <c r="B105" s="58" t="s">
        <v>456</v>
      </c>
      <c r="C105" s="29" t="s">
        <v>113</v>
      </c>
      <c r="D105" s="45" t="s">
        <v>114</v>
      </c>
      <c r="E105" s="185" t="s">
        <v>562</v>
      </c>
      <c r="I105" s="1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2" customFormat="1" ht="54" x14ac:dyDescent="0.2">
      <c r="A106" s="45" t="s">
        <v>307</v>
      </c>
      <c r="B106" s="58" t="s">
        <v>115</v>
      </c>
      <c r="C106" s="27" t="s">
        <v>215</v>
      </c>
      <c r="D106" s="45"/>
      <c r="E106" s="185" t="s">
        <v>563</v>
      </c>
      <c r="I106" s="1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2" customFormat="1" ht="72" x14ac:dyDescent="0.2">
      <c r="A107" s="45" t="s">
        <v>308</v>
      </c>
      <c r="B107" s="58" t="s">
        <v>89</v>
      </c>
      <c r="C107" s="29"/>
      <c r="D107" s="45" t="s">
        <v>16</v>
      </c>
      <c r="E107" s="185" t="s">
        <v>564</v>
      </c>
      <c r="I107" s="1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2" customFormat="1" ht="72" x14ac:dyDescent="0.2">
      <c r="A108" s="45" t="s">
        <v>309</v>
      </c>
      <c r="B108" s="58" t="s">
        <v>123</v>
      </c>
      <c r="C108" s="29"/>
      <c r="D108" s="45" t="s">
        <v>16</v>
      </c>
      <c r="E108" s="185" t="s">
        <v>565</v>
      </c>
      <c r="I108" s="6"/>
      <c r="J108" s="6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2" customFormat="1" ht="36" x14ac:dyDescent="0.2">
      <c r="A109" s="45" t="s">
        <v>310</v>
      </c>
      <c r="B109" s="58" t="s">
        <v>122</v>
      </c>
      <c r="C109" s="28"/>
      <c r="D109" s="45" t="s">
        <v>16</v>
      </c>
      <c r="E109" s="173" t="s">
        <v>28</v>
      </c>
      <c r="I109" s="6"/>
      <c r="J109" s="6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2" customFormat="1" x14ac:dyDescent="0.2">
      <c r="A110" s="45" t="s">
        <v>311</v>
      </c>
      <c r="B110" s="58" t="s">
        <v>117</v>
      </c>
      <c r="C110" s="29"/>
      <c r="D110" s="45" t="s">
        <v>116</v>
      </c>
      <c r="E110" s="187">
        <v>42632</v>
      </c>
      <c r="I110" s="40"/>
      <c r="J110" s="22"/>
      <c r="K110" s="22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24" customFormat="1" ht="72" x14ac:dyDescent="0.2">
      <c r="A111" s="45" t="s">
        <v>312</v>
      </c>
      <c r="B111" s="62" t="s">
        <v>216</v>
      </c>
      <c r="C111" s="28"/>
      <c r="D111" s="45" t="s">
        <v>116</v>
      </c>
      <c r="E111" s="188" t="s">
        <v>540</v>
      </c>
      <c r="F111" s="32"/>
      <c r="G111" s="32"/>
      <c r="H111" s="32"/>
      <c r="I111" s="41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</row>
    <row r="112" spans="1:738" s="97" customFormat="1" ht="23.25" x14ac:dyDescent="0.2">
      <c r="A112" s="89" t="s">
        <v>220</v>
      </c>
      <c r="B112" s="99"/>
      <c r="C112" s="102"/>
      <c r="D112" s="103"/>
      <c r="E112" s="169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</row>
    <row r="113" spans="1:738" s="32" customFormat="1" ht="36" x14ac:dyDescent="0.2">
      <c r="A113" s="45" t="s">
        <v>457</v>
      </c>
      <c r="B113" s="62" t="s">
        <v>161</v>
      </c>
      <c r="C113" s="29" t="s">
        <v>217</v>
      </c>
      <c r="D113" s="51"/>
      <c r="E113" s="175" t="s">
        <v>544</v>
      </c>
      <c r="I113" s="4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</row>
    <row r="114" spans="1:738" ht="54" x14ac:dyDescent="0.25">
      <c r="A114" s="45" t="s">
        <v>458</v>
      </c>
      <c r="B114" s="58" t="s">
        <v>160</v>
      </c>
      <c r="C114" s="21"/>
      <c r="D114" s="45" t="s">
        <v>13</v>
      </c>
      <c r="E114" s="168" t="s">
        <v>527</v>
      </c>
      <c r="I114" s="1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</row>
    <row r="115" spans="1:738" ht="85.5" x14ac:dyDescent="0.25">
      <c r="A115" s="45" t="s">
        <v>313</v>
      </c>
      <c r="B115" s="58" t="s">
        <v>162</v>
      </c>
      <c r="C115" s="29" t="s">
        <v>459</v>
      </c>
      <c r="D115" s="45" t="s">
        <v>2</v>
      </c>
      <c r="E115" s="168" t="s">
        <v>538</v>
      </c>
      <c r="I115" s="1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</row>
    <row r="116" spans="1:738" ht="99.75" x14ac:dyDescent="0.25">
      <c r="A116" s="45" t="s">
        <v>314</v>
      </c>
      <c r="B116" s="58" t="s">
        <v>163</v>
      </c>
      <c r="C116" s="30" t="s">
        <v>460</v>
      </c>
      <c r="D116" s="45" t="s">
        <v>164</v>
      </c>
      <c r="E116" s="168" t="s">
        <v>537</v>
      </c>
      <c r="I116" s="1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38" ht="54" x14ac:dyDescent="0.25">
      <c r="A117" s="45" t="s">
        <v>315</v>
      </c>
      <c r="B117" s="58" t="s">
        <v>218</v>
      </c>
      <c r="C117" s="30" t="s">
        <v>137</v>
      </c>
      <c r="D117" s="46" t="s">
        <v>14</v>
      </c>
      <c r="E117" s="189" t="s">
        <v>540</v>
      </c>
      <c r="I117" s="1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38" s="15" customFormat="1" ht="54.75" thickBot="1" x14ac:dyDescent="0.25">
      <c r="A118" s="45" t="s">
        <v>316</v>
      </c>
      <c r="B118" s="58" t="s">
        <v>165</v>
      </c>
      <c r="C118" s="30" t="s">
        <v>138</v>
      </c>
      <c r="D118" s="46" t="s">
        <v>14</v>
      </c>
      <c r="E118" s="168" t="s">
        <v>539</v>
      </c>
      <c r="F118" s="12"/>
      <c r="G118" s="12"/>
      <c r="H118" s="12"/>
      <c r="I118" s="1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JJ118" s="12"/>
      <c r="JK118" s="12"/>
      <c r="JL118" s="12"/>
      <c r="JM118" s="12"/>
      <c r="JN118" s="12"/>
      <c r="JO118" s="12"/>
      <c r="JP118" s="12"/>
      <c r="JQ118" s="12"/>
      <c r="JR118" s="12"/>
      <c r="JS118" s="12"/>
      <c r="JT118" s="12"/>
      <c r="JU118" s="12"/>
      <c r="JV118" s="12"/>
      <c r="JW118" s="12"/>
      <c r="JX118" s="12"/>
      <c r="JY118" s="12"/>
      <c r="JZ118" s="12"/>
      <c r="KA118" s="12"/>
      <c r="KB118" s="12"/>
      <c r="KC118" s="12"/>
      <c r="KD118" s="12"/>
      <c r="KE118" s="12"/>
      <c r="KF118" s="12"/>
      <c r="KG118" s="12"/>
      <c r="KH118" s="12"/>
      <c r="KI118" s="12"/>
      <c r="KJ118" s="12"/>
      <c r="KK118" s="12"/>
      <c r="KL118" s="12"/>
      <c r="KM118" s="12"/>
      <c r="KN118" s="12"/>
      <c r="KO118" s="12"/>
      <c r="KP118" s="12"/>
      <c r="KQ118" s="12"/>
      <c r="KR118" s="12"/>
      <c r="KS118" s="12"/>
      <c r="KT118" s="12"/>
      <c r="KU118" s="12"/>
      <c r="KV118" s="12"/>
      <c r="KW118" s="12"/>
      <c r="KX118" s="12"/>
      <c r="KY118" s="12"/>
      <c r="KZ118" s="12"/>
      <c r="LA118" s="12"/>
      <c r="LB118" s="12"/>
      <c r="LC118" s="12"/>
      <c r="LD118" s="12"/>
      <c r="LE118" s="12"/>
      <c r="LF118" s="12"/>
      <c r="LG118" s="12"/>
      <c r="LH118" s="12"/>
      <c r="LI118" s="12"/>
      <c r="LJ118" s="12"/>
      <c r="LK118" s="12"/>
      <c r="LL118" s="12"/>
      <c r="LM118" s="12"/>
      <c r="LN118" s="12"/>
      <c r="LO118" s="12"/>
      <c r="LP118" s="12"/>
      <c r="LQ118" s="12"/>
      <c r="LR118" s="12"/>
      <c r="LS118" s="12"/>
      <c r="LT118" s="12"/>
      <c r="LU118" s="12"/>
      <c r="LV118" s="12"/>
      <c r="LW118" s="12"/>
      <c r="LX118" s="12"/>
      <c r="LY118" s="12"/>
      <c r="LZ118" s="12"/>
      <c r="MA118" s="12"/>
      <c r="MB118" s="12"/>
      <c r="MC118" s="12"/>
      <c r="MD118" s="12"/>
      <c r="ME118" s="12"/>
      <c r="MF118" s="12"/>
      <c r="MG118" s="12"/>
      <c r="MH118" s="12"/>
      <c r="MI118" s="12"/>
      <c r="MJ118" s="12"/>
      <c r="MK118" s="12"/>
      <c r="ML118" s="12"/>
      <c r="MM118" s="12"/>
      <c r="MN118" s="12"/>
      <c r="MO118" s="12"/>
      <c r="MP118" s="12"/>
      <c r="MQ118" s="12"/>
      <c r="MR118" s="12"/>
      <c r="MS118" s="12"/>
      <c r="MT118" s="12"/>
      <c r="MU118" s="12"/>
      <c r="MV118" s="12"/>
      <c r="MW118" s="12"/>
      <c r="MX118" s="12"/>
      <c r="MY118" s="12"/>
      <c r="MZ118" s="12"/>
      <c r="NA118" s="12"/>
      <c r="NB118" s="12"/>
      <c r="NC118" s="12"/>
      <c r="ND118" s="12"/>
      <c r="NE118" s="12"/>
      <c r="NF118" s="12"/>
      <c r="NG118" s="12"/>
      <c r="NH118" s="12"/>
      <c r="NI118" s="12"/>
      <c r="NJ118" s="12"/>
      <c r="NK118" s="12"/>
      <c r="NL118" s="12"/>
      <c r="NM118" s="12"/>
      <c r="NN118" s="12"/>
      <c r="NO118" s="12"/>
      <c r="NP118" s="12"/>
      <c r="NQ118" s="12"/>
      <c r="NR118" s="12"/>
      <c r="NS118" s="12"/>
      <c r="NT118" s="12"/>
      <c r="NU118" s="12"/>
      <c r="NV118" s="12"/>
      <c r="NW118" s="12"/>
      <c r="NX118" s="12"/>
      <c r="NY118" s="12"/>
      <c r="NZ118" s="12"/>
      <c r="OA118" s="12"/>
      <c r="OB118" s="12"/>
      <c r="OC118" s="12"/>
      <c r="OD118" s="12"/>
      <c r="OE118" s="12"/>
      <c r="OF118" s="12"/>
      <c r="OG118" s="12"/>
      <c r="OH118" s="12"/>
      <c r="OI118" s="12"/>
      <c r="OJ118" s="12"/>
      <c r="OK118" s="12"/>
      <c r="OL118" s="12"/>
      <c r="OM118" s="12"/>
      <c r="ON118" s="12"/>
      <c r="OO118" s="12"/>
      <c r="OP118" s="12"/>
      <c r="OQ118" s="12"/>
      <c r="OR118" s="12"/>
      <c r="OS118" s="12"/>
      <c r="OT118" s="12"/>
      <c r="OU118" s="12"/>
      <c r="OV118" s="12"/>
      <c r="OW118" s="12"/>
      <c r="OX118" s="12"/>
      <c r="OY118" s="12"/>
      <c r="OZ118" s="12"/>
      <c r="PA118" s="12"/>
      <c r="PB118" s="12"/>
      <c r="PC118" s="12"/>
      <c r="PD118" s="12"/>
      <c r="PE118" s="12"/>
      <c r="PF118" s="12"/>
      <c r="PG118" s="12"/>
      <c r="PH118" s="12"/>
      <c r="PI118" s="12"/>
      <c r="PJ118" s="12"/>
      <c r="PK118" s="12"/>
      <c r="PL118" s="12"/>
      <c r="PM118" s="12"/>
      <c r="PN118" s="12"/>
      <c r="PO118" s="12"/>
      <c r="PP118" s="12"/>
      <c r="PQ118" s="12"/>
      <c r="PR118" s="12"/>
      <c r="PS118" s="12"/>
      <c r="PT118" s="12"/>
      <c r="PU118" s="12"/>
      <c r="PV118" s="12"/>
      <c r="PW118" s="12"/>
      <c r="PX118" s="12"/>
      <c r="PY118" s="12"/>
      <c r="PZ118" s="12"/>
      <c r="QA118" s="12"/>
      <c r="QB118" s="12"/>
      <c r="QC118" s="12"/>
      <c r="QD118" s="12"/>
      <c r="QE118" s="12"/>
      <c r="QF118" s="12"/>
      <c r="QG118" s="12"/>
      <c r="QH118" s="12"/>
      <c r="QI118" s="12"/>
      <c r="QJ118" s="12"/>
      <c r="QK118" s="12"/>
      <c r="QL118" s="12"/>
      <c r="QM118" s="12"/>
      <c r="QN118" s="12"/>
      <c r="QO118" s="12"/>
      <c r="QP118" s="12"/>
      <c r="QQ118" s="12"/>
      <c r="QR118" s="12"/>
      <c r="QS118" s="12"/>
      <c r="QT118" s="12"/>
      <c r="QU118" s="12"/>
      <c r="QV118" s="12"/>
      <c r="QW118" s="12"/>
      <c r="QX118" s="12"/>
      <c r="QY118" s="12"/>
      <c r="QZ118" s="12"/>
      <c r="RA118" s="12"/>
      <c r="RB118" s="12"/>
      <c r="RC118" s="12"/>
      <c r="RD118" s="12"/>
      <c r="RE118" s="12"/>
      <c r="RF118" s="12"/>
      <c r="RG118" s="12"/>
      <c r="RH118" s="12"/>
      <c r="RI118" s="12"/>
      <c r="RJ118" s="12"/>
      <c r="RK118" s="12"/>
      <c r="RL118" s="12"/>
      <c r="RM118" s="12"/>
      <c r="RN118" s="12"/>
      <c r="RO118" s="12"/>
      <c r="RP118" s="12"/>
      <c r="RQ118" s="12"/>
      <c r="RR118" s="12"/>
      <c r="RS118" s="12"/>
      <c r="RT118" s="12"/>
      <c r="RU118" s="12"/>
      <c r="RV118" s="12"/>
      <c r="RW118" s="12"/>
      <c r="RX118" s="12"/>
      <c r="RY118" s="12"/>
      <c r="RZ118" s="12"/>
      <c r="SA118" s="12"/>
      <c r="SB118" s="12"/>
      <c r="SC118" s="12"/>
      <c r="SD118" s="12"/>
      <c r="SE118" s="12"/>
      <c r="SF118" s="12"/>
      <c r="SG118" s="12"/>
      <c r="SH118" s="12"/>
      <c r="SI118" s="12"/>
      <c r="SJ118" s="12"/>
      <c r="SK118" s="12"/>
      <c r="SL118" s="12"/>
      <c r="SM118" s="12"/>
      <c r="SN118" s="12"/>
      <c r="SO118" s="12"/>
      <c r="SP118" s="12"/>
      <c r="SQ118" s="12"/>
      <c r="SR118" s="12"/>
      <c r="SS118" s="12"/>
      <c r="ST118" s="12"/>
      <c r="SU118" s="12"/>
      <c r="SV118" s="12"/>
      <c r="SW118" s="12"/>
      <c r="SX118" s="12"/>
      <c r="SY118" s="12"/>
      <c r="SZ118" s="12"/>
      <c r="TA118" s="12"/>
      <c r="TB118" s="12"/>
      <c r="TC118" s="12"/>
      <c r="TD118" s="12"/>
      <c r="TE118" s="12"/>
      <c r="TF118" s="12"/>
      <c r="TG118" s="12"/>
      <c r="TH118" s="12"/>
      <c r="TI118" s="12"/>
      <c r="TJ118" s="12"/>
      <c r="TK118" s="12"/>
      <c r="TL118" s="12"/>
      <c r="TM118" s="12"/>
      <c r="TN118" s="12"/>
      <c r="TO118" s="12"/>
      <c r="TP118" s="12"/>
      <c r="TQ118" s="12"/>
      <c r="TR118" s="12"/>
      <c r="TS118" s="12"/>
      <c r="TT118" s="12"/>
      <c r="TU118" s="12"/>
      <c r="TV118" s="12"/>
      <c r="TW118" s="12"/>
      <c r="TX118" s="12"/>
      <c r="TY118" s="12"/>
      <c r="TZ118" s="12"/>
      <c r="UA118" s="12"/>
      <c r="UB118" s="12"/>
      <c r="UC118" s="12"/>
      <c r="UD118" s="12"/>
      <c r="UE118" s="12"/>
      <c r="UF118" s="12"/>
      <c r="UG118" s="12"/>
      <c r="UH118" s="12"/>
      <c r="UI118" s="12"/>
      <c r="UJ118" s="12"/>
      <c r="UK118" s="12"/>
      <c r="UL118" s="12"/>
      <c r="UM118" s="12"/>
      <c r="UN118" s="12"/>
      <c r="UO118" s="12"/>
      <c r="UP118" s="12"/>
      <c r="UQ118" s="12"/>
      <c r="UR118" s="12"/>
      <c r="US118" s="12"/>
      <c r="UT118" s="12"/>
      <c r="UU118" s="12"/>
      <c r="UV118" s="12"/>
      <c r="UW118" s="12"/>
      <c r="UX118" s="12"/>
      <c r="UY118" s="12"/>
      <c r="UZ118" s="12"/>
      <c r="VA118" s="12"/>
      <c r="VB118" s="12"/>
      <c r="VC118" s="12"/>
      <c r="VD118" s="12"/>
      <c r="VE118" s="12"/>
      <c r="VF118" s="12"/>
      <c r="VG118" s="12"/>
      <c r="VH118" s="12"/>
      <c r="VI118" s="12"/>
      <c r="VJ118" s="12"/>
      <c r="VK118" s="12"/>
      <c r="VL118" s="12"/>
      <c r="VM118" s="12"/>
      <c r="VN118" s="12"/>
      <c r="VO118" s="12"/>
      <c r="VP118" s="12"/>
      <c r="VQ118" s="12"/>
      <c r="VR118" s="12"/>
      <c r="VS118" s="12"/>
      <c r="VT118" s="12"/>
      <c r="VU118" s="12"/>
      <c r="VV118" s="12"/>
      <c r="VW118" s="12"/>
      <c r="VX118" s="12"/>
      <c r="VY118" s="12"/>
      <c r="VZ118" s="12"/>
      <c r="WA118" s="12"/>
      <c r="WB118" s="12"/>
      <c r="WC118" s="12"/>
      <c r="WD118" s="12"/>
      <c r="WE118" s="12"/>
      <c r="WF118" s="12"/>
      <c r="WG118" s="12"/>
      <c r="WH118" s="12"/>
      <c r="WI118" s="12"/>
      <c r="WJ118" s="12"/>
      <c r="WK118" s="12"/>
      <c r="WL118" s="12"/>
      <c r="WM118" s="12"/>
      <c r="WN118" s="12"/>
      <c r="WO118" s="12"/>
      <c r="WP118" s="12"/>
      <c r="WQ118" s="12"/>
      <c r="WR118" s="12"/>
      <c r="WS118" s="12"/>
      <c r="WT118" s="12"/>
      <c r="WU118" s="12"/>
      <c r="WV118" s="12"/>
      <c r="WW118" s="12"/>
      <c r="WX118" s="12"/>
      <c r="WY118" s="12"/>
      <c r="WZ118" s="12"/>
      <c r="XA118" s="12"/>
      <c r="XB118" s="12"/>
      <c r="XC118" s="12"/>
      <c r="XD118" s="12"/>
      <c r="XE118" s="12"/>
      <c r="XF118" s="12"/>
      <c r="XG118" s="12"/>
      <c r="XH118" s="12"/>
      <c r="XI118" s="12"/>
      <c r="XJ118" s="12"/>
      <c r="XK118" s="12"/>
      <c r="XL118" s="12"/>
      <c r="XM118" s="12"/>
      <c r="XN118" s="12"/>
      <c r="XO118" s="12"/>
      <c r="XP118" s="12"/>
      <c r="XQ118" s="12"/>
      <c r="XR118" s="12"/>
      <c r="XS118" s="12"/>
      <c r="XT118" s="12"/>
      <c r="XU118" s="12"/>
      <c r="XV118" s="12"/>
      <c r="XW118" s="12"/>
      <c r="XX118" s="12"/>
      <c r="XY118" s="12"/>
      <c r="XZ118" s="12"/>
      <c r="YA118" s="12"/>
      <c r="YB118" s="12"/>
      <c r="YC118" s="12"/>
      <c r="YD118" s="12"/>
      <c r="YE118" s="12"/>
      <c r="YF118" s="12"/>
      <c r="YG118" s="12"/>
      <c r="YH118" s="12"/>
      <c r="YI118" s="12"/>
      <c r="YJ118" s="12"/>
      <c r="YK118" s="12"/>
      <c r="YL118" s="12"/>
      <c r="YM118" s="12"/>
      <c r="YN118" s="12"/>
      <c r="YO118" s="12"/>
      <c r="YP118" s="12"/>
      <c r="YQ118" s="12"/>
      <c r="YR118" s="12"/>
      <c r="YS118" s="12"/>
      <c r="YT118" s="12"/>
      <c r="YU118" s="12"/>
      <c r="YV118" s="12"/>
      <c r="YW118" s="12"/>
      <c r="YX118" s="12"/>
      <c r="YY118" s="12"/>
      <c r="YZ118" s="12"/>
      <c r="ZA118" s="12"/>
      <c r="ZB118" s="12"/>
      <c r="ZC118" s="12"/>
      <c r="ZD118" s="12"/>
      <c r="ZE118" s="12"/>
      <c r="ZF118" s="12"/>
      <c r="ZG118" s="12"/>
      <c r="ZH118" s="12"/>
      <c r="ZI118" s="12"/>
      <c r="ZJ118" s="12"/>
      <c r="ZK118" s="12"/>
      <c r="ZL118" s="12"/>
      <c r="ZM118" s="12"/>
      <c r="ZN118" s="12"/>
      <c r="ZO118" s="12"/>
      <c r="ZP118" s="12"/>
      <c r="ZQ118" s="12"/>
      <c r="ZR118" s="12"/>
      <c r="ZS118" s="12"/>
      <c r="ZT118" s="12"/>
      <c r="ZU118" s="12"/>
      <c r="ZV118" s="12"/>
      <c r="ZW118" s="12"/>
      <c r="ZX118" s="12"/>
      <c r="ZY118" s="12"/>
      <c r="ZZ118" s="12"/>
      <c r="AAA118" s="12"/>
      <c r="AAB118" s="12"/>
      <c r="AAC118" s="12"/>
      <c r="AAD118" s="12"/>
      <c r="AAE118" s="12"/>
      <c r="AAF118" s="12"/>
      <c r="AAG118" s="12"/>
      <c r="AAH118" s="12"/>
      <c r="AAI118" s="12"/>
      <c r="AAJ118" s="12"/>
      <c r="AAK118" s="12"/>
      <c r="AAL118" s="12"/>
      <c r="AAM118" s="12"/>
      <c r="AAN118" s="12"/>
      <c r="AAO118" s="12"/>
      <c r="AAP118" s="12"/>
      <c r="AAQ118" s="12"/>
      <c r="AAR118" s="12"/>
      <c r="AAS118" s="12"/>
      <c r="AAT118" s="12"/>
      <c r="AAU118" s="12"/>
      <c r="AAV118" s="12"/>
      <c r="AAW118" s="12"/>
      <c r="AAX118" s="12"/>
      <c r="AAY118" s="12"/>
      <c r="AAZ118" s="12"/>
      <c r="ABA118" s="12"/>
      <c r="ABB118" s="12"/>
      <c r="ABC118" s="12"/>
      <c r="ABD118" s="12"/>
      <c r="ABE118" s="12"/>
      <c r="ABF118" s="12"/>
      <c r="ABG118" s="12"/>
      <c r="ABH118" s="12"/>
      <c r="ABI118" s="12"/>
      <c r="ABJ118" s="12"/>
    </row>
    <row r="119" spans="1:738" s="97" customFormat="1" ht="23.25" x14ac:dyDescent="0.2">
      <c r="A119" s="89" t="s">
        <v>219</v>
      </c>
      <c r="B119" s="99"/>
      <c r="C119" s="100"/>
      <c r="D119" s="101"/>
      <c r="E119" s="190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</row>
    <row r="120" spans="1:738" x14ac:dyDescent="0.25">
      <c r="A120" s="45" t="s">
        <v>317</v>
      </c>
      <c r="B120" s="58" t="s">
        <v>15</v>
      </c>
      <c r="C120" s="29" t="s">
        <v>139</v>
      </c>
      <c r="D120" s="45"/>
      <c r="E120" s="191" t="s">
        <v>543</v>
      </c>
      <c r="I120" s="1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</row>
    <row r="121" spans="1:738" ht="57" x14ac:dyDescent="0.25">
      <c r="A121" s="45" t="s">
        <v>318</v>
      </c>
      <c r="B121" s="62" t="s">
        <v>17</v>
      </c>
      <c r="C121" s="30" t="s">
        <v>461</v>
      </c>
      <c r="D121" s="46"/>
      <c r="E121" s="175" t="s">
        <v>28</v>
      </c>
      <c r="I121" s="1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</row>
    <row r="122" spans="1:738" ht="57" x14ac:dyDescent="0.25">
      <c r="A122" s="45" t="s">
        <v>319</v>
      </c>
      <c r="B122" s="62" t="s">
        <v>166</v>
      </c>
      <c r="C122" s="30" t="s">
        <v>462</v>
      </c>
      <c r="D122" s="46"/>
      <c r="E122" s="175" t="s">
        <v>28</v>
      </c>
      <c r="I122" s="1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38" ht="42.75" x14ac:dyDescent="0.25">
      <c r="A123" s="45" t="s">
        <v>320</v>
      </c>
      <c r="B123" s="62" t="s">
        <v>167</v>
      </c>
      <c r="C123" s="30" t="s">
        <v>463</v>
      </c>
      <c r="D123" s="46"/>
      <c r="E123" s="175" t="s">
        <v>28</v>
      </c>
      <c r="I123" s="1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38" ht="54" x14ac:dyDescent="0.25">
      <c r="A124" s="45" t="s">
        <v>321</v>
      </c>
      <c r="B124" s="62" t="s">
        <v>18</v>
      </c>
      <c r="C124" s="26" t="s">
        <v>79</v>
      </c>
      <c r="D124" s="46"/>
      <c r="E124" s="175" t="s">
        <v>28</v>
      </c>
      <c r="I124" s="1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38" ht="54" x14ac:dyDescent="0.25">
      <c r="A125" s="45" t="s">
        <v>322</v>
      </c>
      <c r="B125" s="58" t="s">
        <v>19</v>
      </c>
      <c r="C125" s="30" t="s">
        <v>464</v>
      </c>
      <c r="D125" s="45"/>
      <c r="E125" s="175" t="s">
        <v>28</v>
      </c>
      <c r="I125" s="1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38" ht="36" x14ac:dyDescent="0.25">
      <c r="A126" s="45" t="s">
        <v>323</v>
      </c>
      <c r="B126" s="58" t="s">
        <v>21</v>
      </c>
      <c r="C126" s="26" t="s">
        <v>79</v>
      </c>
      <c r="D126" s="45"/>
      <c r="E126" s="192" t="s">
        <v>526</v>
      </c>
      <c r="I126" s="1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38" s="161" customFormat="1" ht="42.75" customHeight="1" x14ac:dyDescent="0.25">
      <c r="A127" s="195" t="s">
        <v>324</v>
      </c>
      <c r="B127" s="197" t="s">
        <v>20</v>
      </c>
      <c r="C127" s="199" t="s">
        <v>542</v>
      </c>
      <c r="D127" s="201"/>
      <c r="E127" s="193" t="s">
        <v>541</v>
      </c>
      <c r="F127" s="158"/>
      <c r="G127" s="158"/>
      <c r="H127" s="158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59"/>
      <c r="BK127" s="159"/>
      <c r="BL127" s="159"/>
      <c r="BM127" s="159"/>
      <c r="BN127" s="159"/>
      <c r="BO127" s="159"/>
      <c r="BP127" s="159"/>
      <c r="BQ127" s="159"/>
      <c r="BR127" s="159"/>
      <c r="BS127" s="159"/>
      <c r="BT127" s="159"/>
      <c r="BU127" s="160"/>
      <c r="BV127" s="160"/>
      <c r="BW127" s="160"/>
      <c r="BX127" s="160"/>
      <c r="BY127" s="160"/>
      <c r="BZ127" s="160"/>
      <c r="CA127" s="160"/>
      <c r="CB127" s="160"/>
      <c r="CC127" s="160"/>
      <c r="CD127" s="160"/>
      <c r="CE127" s="160"/>
      <c r="CF127" s="160"/>
      <c r="CG127" s="160"/>
      <c r="CH127" s="160"/>
      <c r="CI127" s="160"/>
      <c r="CJ127" s="160"/>
      <c r="CK127" s="160"/>
      <c r="CL127" s="160"/>
      <c r="CM127" s="160"/>
      <c r="CN127" s="160"/>
      <c r="CO127" s="160"/>
      <c r="CP127" s="160"/>
      <c r="CQ127" s="160"/>
      <c r="CR127" s="160"/>
      <c r="CS127" s="160"/>
      <c r="CT127" s="160"/>
      <c r="CU127" s="160"/>
      <c r="CV127" s="160"/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0"/>
      <c r="DK127" s="160"/>
      <c r="DL127" s="160"/>
      <c r="DM127" s="160"/>
      <c r="DN127" s="160"/>
      <c r="DO127" s="160"/>
      <c r="DP127" s="160"/>
      <c r="DQ127" s="160"/>
      <c r="DR127" s="160"/>
      <c r="DS127" s="160"/>
      <c r="DT127" s="160"/>
      <c r="DU127" s="160"/>
      <c r="DV127" s="160"/>
      <c r="DW127" s="160"/>
      <c r="DX127" s="160"/>
      <c r="DY127" s="160"/>
      <c r="DZ127" s="160"/>
      <c r="EA127" s="160"/>
      <c r="EB127" s="160"/>
      <c r="EC127" s="160"/>
      <c r="ED127" s="160"/>
      <c r="EE127" s="160"/>
      <c r="EF127" s="160"/>
      <c r="EG127" s="160"/>
      <c r="EH127" s="160"/>
      <c r="EI127" s="160"/>
      <c r="EJ127" s="160"/>
      <c r="EK127" s="160"/>
      <c r="EL127" s="160"/>
      <c r="EM127" s="160"/>
      <c r="EN127" s="160"/>
      <c r="EO127" s="160"/>
      <c r="EP127" s="160"/>
      <c r="EQ127" s="160"/>
      <c r="ER127" s="160"/>
      <c r="ES127" s="160"/>
      <c r="ET127" s="160"/>
      <c r="EU127" s="160"/>
      <c r="EV127" s="160"/>
      <c r="EW127" s="160"/>
      <c r="EX127" s="160"/>
      <c r="EY127" s="160"/>
      <c r="EZ127" s="160"/>
      <c r="FA127" s="160"/>
      <c r="FB127" s="160"/>
      <c r="FC127" s="160"/>
      <c r="FD127" s="160"/>
      <c r="FE127" s="160"/>
      <c r="FF127" s="160"/>
      <c r="FG127" s="160"/>
      <c r="FH127" s="160"/>
      <c r="FI127" s="160"/>
      <c r="FJ127" s="160"/>
      <c r="FK127" s="160"/>
      <c r="FL127" s="160"/>
      <c r="FM127" s="160"/>
      <c r="FN127" s="160"/>
      <c r="FO127" s="160"/>
      <c r="FP127" s="160"/>
      <c r="FQ127" s="160"/>
      <c r="FR127" s="160"/>
      <c r="FS127" s="160"/>
      <c r="FT127" s="160"/>
      <c r="FU127" s="160"/>
      <c r="FV127" s="160"/>
      <c r="FW127" s="160"/>
      <c r="FX127" s="160"/>
      <c r="FY127" s="160"/>
      <c r="FZ127" s="160"/>
      <c r="GA127" s="160"/>
      <c r="GB127" s="160"/>
      <c r="GC127" s="160"/>
      <c r="GD127" s="160"/>
      <c r="GE127" s="160"/>
      <c r="GF127" s="160"/>
      <c r="GG127" s="160"/>
      <c r="GH127" s="160"/>
      <c r="GI127" s="160"/>
      <c r="GJ127" s="160"/>
      <c r="GK127" s="160"/>
      <c r="GL127" s="160"/>
      <c r="GM127" s="160"/>
      <c r="GN127" s="160"/>
      <c r="GO127" s="160"/>
      <c r="GP127" s="160"/>
      <c r="GQ127" s="160"/>
      <c r="GR127" s="160"/>
      <c r="GS127" s="160"/>
      <c r="GT127" s="160"/>
      <c r="GU127" s="160"/>
      <c r="GV127" s="160"/>
      <c r="GW127" s="160"/>
      <c r="GX127" s="160"/>
      <c r="GY127" s="160"/>
      <c r="GZ127" s="160"/>
      <c r="HA127" s="160"/>
      <c r="HB127" s="160"/>
      <c r="HC127" s="160"/>
      <c r="HD127" s="160"/>
      <c r="HE127" s="160"/>
      <c r="HF127" s="160"/>
      <c r="HG127" s="160"/>
      <c r="HH127" s="160"/>
      <c r="HI127" s="160"/>
      <c r="HJ127" s="160"/>
      <c r="HK127" s="160"/>
      <c r="HL127" s="160"/>
      <c r="HM127" s="160"/>
      <c r="HN127" s="160"/>
      <c r="HO127" s="160"/>
      <c r="HP127" s="160"/>
      <c r="HQ127" s="160"/>
      <c r="HR127" s="160"/>
      <c r="HS127" s="160"/>
      <c r="HT127" s="160"/>
      <c r="HU127" s="160"/>
      <c r="HV127" s="160"/>
      <c r="HW127" s="160"/>
      <c r="HX127" s="160"/>
      <c r="HY127" s="160"/>
      <c r="HZ127" s="160"/>
      <c r="IA127" s="160"/>
      <c r="IB127" s="160"/>
      <c r="IC127" s="160"/>
      <c r="ID127" s="160"/>
      <c r="IE127" s="160"/>
      <c r="IF127" s="160"/>
      <c r="IG127" s="160"/>
      <c r="IH127" s="160"/>
      <c r="II127" s="160"/>
      <c r="IJ127" s="160"/>
      <c r="IK127" s="160"/>
      <c r="IL127" s="160"/>
      <c r="IM127" s="160"/>
      <c r="IN127" s="160"/>
      <c r="IO127" s="160"/>
      <c r="IP127" s="160"/>
      <c r="IQ127" s="160"/>
      <c r="IR127" s="160"/>
      <c r="IS127" s="160"/>
      <c r="IT127" s="160"/>
      <c r="IU127" s="160"/>
      <c r="IV127" s="160"/>
      <c r="IW127" s="160"/>
      <c r="IX127" s="160"/>
      <c r="IY127" s="160"/>
      <c r="IZ127" s="160"/>
      <c r="JA127" s="160"/>
      <c r="JB127" s="160"/>
      <c r="JC127" s="160"/>
      <c r="JD127" s="160"/>
      <c r="JE127" s="160"/>
      <c r="JF127" s="160"/>
      <c r="JG127" s="160"/>
      <c r="JH127" s="160"/>
      <c r="JI127" s="160"/>
      <c r="JJ127" s="160"/>
      <c r="JK127" s="160"/>
      <c r="JL127" s="160"/>
      <c r="JM127" s="160"/>
      <c r="JN127" s="160"/>
      <c r="JO127" s="160"/>
      <c r="JP127" s="160"/>
      <c r="JQ127" s="160"/>
      <c r="JR127" s="160"/>
      <c r="JS127" s="160"/>
      <c r="JT127" s="160"/>
      <c r="JU127" s="160"/>
      <c r="JV127" s="160"/>
      <c r="JW127" s="160"/>
      <c r="JX127" s="160"/>
      <c r="JY127" s="160"/>
      <c r="JZ127" s="160"/>
      <c r="KA127" s="160"/>
      <c r="KB127" s="160"/>
      <c r="KC127" s="160"/>
      <c r="KD127" s="160"/>
      <c r="KE127" s="160"/>
      <c r="KF127" s="160"/>
      <c r="KG127" s="160"/>
      <c r="KH127" s="160"/>
      <c r="KI127" s="160"/>
      <c r="KJ127" s="160"/>
      <c r="KK127" s="160"/>
      <c r="KL127" s="160"/>
      <c r="KM127" s="160"/>
      <c r="KN127" s="160"/>
      <c r="KO127" s="160"/>
      <c r="KP127" s="160"/>
      <c r="KQ127" s="160"/>
      <c r="KR127" s="160"/>
      <c r="KS127" s="160"/>
      <c r="KT127" s="160"/>
      <c r="KU127" s="160"/>
      <c r="KV127" s="160"/>
      <c r="KW127" s="160"/>
      <c r="KX127" s="160"/>
      <c r="KY127" s="160"/>
      <c r="KZ127" s="160"/>
      <c r="LA127" s="160"/>
      <c r="LB127" s="160"/>
      <c r="LC127" s="160"/>
      <c r="LD127" s="160"/>
      <c r="LE127" s="160"/>
      <c r="LF127" s="160"/>
      <c r="LG127" s="160"/>
      <c r="LH127" s="160"/>
      <c r="LI127" s="160"/>
      <c r="LJ127" s="160"/>
      <c r="LK127" s="160"/>
      <c r="LL127" s="160"/>
      <c r="LM127" s="160"/>
      <c r="LN127" s="160"/>
      <c r="LO127" s="160"/>
      <c r="LP127" s="160"/>
      <c r="LQ127" s="160"/>
      <c r="LR127" s="160"/>
      <c r="LS127" s="160"/>
      <c r="LT127" s="160"/>
      <c r="LU127" s="160"/>
      <c r="LV127" s="160"/>
      <c r="LW127" s="160"/>
      <c r="LX127" s="160"/>
      <c r="LY127" s="160"/>
      <c r="LZ127" s="160"/>
      <c r="MA127" s="160"/>
      <c r="MB127" s="160"/>
      <c r="MC127" s="160"/>
      <c r="MD127" s="160"/>
      <c r="ME127" s="160"/>
      <c r="MF127" s="160"/>
      <c r="MG127" s="160"/>
      <c r="MH127" s="160"/>
      <c r="MI127" s="160"/>
      <c r="MJ127" s="160"/>
      <c r="MK127" s="160"/>
      <c r="ML127" s="160"/>
      <c r="MM127" s="160"/>
      <c r="MN127" s="160"/>
      <c r="MO127" s="160"/>
      <c r="MP127" s="160"/>
      <c r="MQ127" s="160"/>
      <c r="MR127" s="160"/>
      <c r="MS127" s="160"/>
      <c r="MT127" s="160"/>
      <c r="MU127" s="160"/>
      <c r="MV127" s="160"/>
      <c r="MW127" s="160"/>
      <c r="MX127" s="160"/>
      <c r="MY127" s="160"/>
      <c r="MZ127" s="160"/>
      <c r="NA127" s="160"/>
      <c r="NB127" s="160"/>
      <c r="NC127" s="160"/>
      <c r="ND127" s="160"/>
      <c r="NE127" s="160"/>
      <c r="NF127" s="160"/>
      <c r="NG127" s="160"/>
      <c r="NH127" s="160"/>
      <c r="NI127" s="160"/>
      <c r="NJ127" s="160"/>
      <c r="NK127" s="160"/>
      <c r="NL127" s="160"/>
      <c r="NM127" s="160"/>
      <c r="NN127" s="160"/>
      <c r="NO127" s="160"/>
      <c r="NP127" s="160"/>
      <c r="NQ127" s="160"/>
      <c r="NR127" s="160"/>
      <c r="NS127" s="160"/>
      <c r="NT127" s="160"/>
      <c r="NU127" s="160"/>
      <c r="NV127" s="160"/>
      <c r="NW127" s="160"/>
      <c r="NX127" s="160"/>
      <c r="NY127" s="160"/>
      <c r="NZ127" s="160"/>
      <c r="OA127" s="160"/>
      <c r="OB127" s="160"/>
      <c r="OC127" s="160"/>
      <c r="OD127" s="160"/>
      <c r="OE127" s="160"/>
      <c r="OF127" s="160"/>
      <c r="OG127" s="160"/>
      <c r="OH127" s="160"/>
      <c r="OI127" s="160"/>
      <c r="OJ127" s="160"/>
      <c r="OK127" s="160"/>
      <c r="OL127" s="160"/>
      <c r="OM127" s="160"/>
      <c r="ON127" s="160"/>
      <c r="OO127" s="160"/>
      <c r="OP127" s="160"/>
      <c r="OQ127" s="160"/>
      <c r="OR127" s="160"/>
      <c r="OS127" s="160"/>
      <c r="OT127" s="160"/>
      <c r="OU127" s="160"/>
      <c r="OV127" s="160"/>
      <c r="OW127" s="160"/>
      <c r="OX127" s="160"/>
      <c r="OY127" s="160"/>
      <c r="OZ127" s="160"/>
      <c r="PA127" s="160"/>
      <c r="PB127" s="160"/>
      <c r="PC127" s="160"/>
      <c r="PD127" s="160"/>
      <c r="PE127" s="160"/>
      <c r="PF127" s="160"/>
      <c r="PG127" s="160"/>
      <c r="PH127" s="160"/>
      <c r="PI127" s="160"/>
      <c r="PJ127" s="160"/>
      <c r="PK127" s="160"/>
      <c r="PL127" s="160"/>
      <c r="PM127" s="160"/>
      <c r="PN127" s="160"/>
      <c r="PO127" s="160"/>
      <c r="PP127" s="160"/>
      <c r="PQ127" s="160"/>
      <c r="PR127" s="160"/>
      <c r="PS127" s="160"/>
      <c r="PT127" s="160"/>
      <c r="PU127" s="160"/>
      <c r="PV127" s="160"/>
      <c r="PW127" s="160"/>
      <c r="PX127" s="160"/>
      <c r="PY127" s="160"/>
      <c r="PZ127" s="160"/>
      <c r="QA127" s="160"/>
      <c r="QB127" s="160"/>
      <c r="QC127" s="160"/>
      <c r="QD127" s="160"/>
      <c r="QE127" s="160"/>
      <c r="QF127" s="160"/>
      <c r="QG127" s="160"/>
      <c r="QH127" s="160"/>
      <c r="QI127" s="160"/>
      <c r="QJ127" s="160"/>
      <c r="QK127" s="160"/>
      <c r="QL127" s="160"/>
      <c r="QM127" s="160"/>
      <c r="QN127" s="160"/>
      <c r="QO127" s="160"/>
      <c r="QP127" s="160"/>
      <c r="QQ127" s="160"/>
      <c r="QR127" s="160"/>
      <c r="QS127" s="160"/>
      <c r="QT127" s="160"/>
      <c r="QU127" s="160"/>
      <c r="QV127" s="160"/>
      <c r="QW127" s="160"/>
      <c r="QX127" s="160"/>
      <c r="QY127" s="160"/>
      <c r="QZ127" s="160"/>
      <c r="RA127" s="160"/>
      <c r="RB127" s="160"/>
      <c r="RC127" s="160"/>
      <c r="RD127" s="160"/>
      <c r="RE127" s="160"/>
      <c r="RF127" s="160"/>
      <c r="RG127" s="160"/>
      <c r="RH127" s="160"/>
      <c r="RI127" s="160"/>
      <c r="RJ127" s="160"/>
      <c r="RK127" s="160"/>
      <c r="RL127" s="160"/>
      <c r="RM127" s="160"/>
      <c r="RN127" s="160"/>
      <c r="RO127" s="160"/>
      <c r="RP127" s="160"/>
      <c r="RQ127" s="160"/>
      <c r="RR127" s="160"/>
      <c r="RS127" s="160"/>
      <c r="RT127" s="160"/>
      <c r="RU127" s="160"/>
      <c r="RV127" s="160"/>
      <c r="RW127" s="160"/>
      <c r="RX127" s="160"/>
      <c r="RY127" s="160"/>
      <c r="RZ127" s="160"/>
      <c r="SA127" s="160"/>
      <c r="SB127" s="160"/>
      <c r="SC127" s="160"/>
      <c r="SD127" s="160"/>
      <c r="SE127" s="160"/>
      <c r="SF127" s="160"/>
      <c r="SG127" s="160"/>
      <c r="SH127" s="160"/>
      <c r="SI127" s="160"/>
      <c r="SJ127" s="160"/>
      <c r="SK127" s="160"/>
      <c r="SL127" s="160"/>
      <c r="SM127" s="160"/>
      <c r="SN127" s="160"/>
      <c r="SO127" s="160"/>
      <c r="SP127" s="160"/>
      <c r="SQ127" s="160"/>
      <c r="SR127" s="160"/>
      <c r="SS127" s="160"/>
      <c r="ST127" s="160"/>
      <c r="SU127" s="160"/>
      <c r="SV127" s="160"/>
      <c r="SW127" s="160"/>
      <c r="SX127" s="160"/>
      <c r="SY127" s="160"/>
      <c r="SZ127" s="160"/>
      <c r="TA127" s="160"/>
      <c r="TB127" s="160"/>
      <c r="TC127" s="160"/>
      <c r="TD127" s="160"/>
      <c r="TE127" s="160"/>
      <c r="TF127" s="160"/>
      <c r="TG127" s="160"/>
      <c r="TH127" s="160"/>
      <c r="TI127" s="160"/>
      <c r="TJ127" s="160"/>
      <c r="TK127" s="160"/>
      <c r="TL127" s="160"/>
      <c r="TM127" s="160"/>
      <c r="TN127" s="160"/>
      <c r="TO127" s="160"/>
      <c r="TP127" s="160"/>
      <c r="TQ127" s="160"/>
      <c r="TR127" s="160"/>
      <c r="TS127" s="160"/>
      <c r="TT127" s="160"/>
      <c r="TU127" s="160"/>
      <c r="TV127" s="160"/>
      <c r="TW127" s="160"/>
      <c r="TX127" s="160"/>
      <c r="TY127" s="160"/>
      <c r="TZ127" s="160"/>
      <c r="UA127" s="160"/>
      <c r="UB127" s="160"/>
      <c r="UC127" s="160"/>
      <c r="UD127" s="160"/>
      <c r="UE127" s="160"/>
      <c r="UF127" s="160"/>
      <c r="UG127" s="160"/>
      <c r="UH127" s="160"/>
      <c r="UI127" s="160"/>
      <c r="UJ127" s="160"/>
      <c r="UK127" s="160"/>
      <c r="UL127" s="160"/>
      <c r="UM127" s="160"/>
      <c r="UN127" s="160"/>
      <c r="UO127" s="160"/>
      <c r="UP127" s="160"/>
      <c r="UQ127" s="160"/>
      <c r="UR127" s="160"/>
      <c r="US127" s="160"/>
      <c r="UT127" s="160"/>
      <c r="UU127" s="160"/>
      <c r="UV127" s="160"/>
      <c r="UW127" s="160"/>
      <c r="UX127" s="160"/>
      <c r="UY127" s="160"/>
      <c r="UZ127" s="160"/>
      <c r="VA127" s="160"/>
      <c r="VB127" s="160"/>
      <c r="VC127" s="160"/>
      <c r="VD127" s="160"/>
      <c r="VE127" s="160"/>
      <c r="VF127" s="160"/>
      <c r="VG127" s="160"/>
      <c r="VH127" s="160"/>
      <c r="VI127" s="160"/>
      <c r="VJ127" s="160"/>
      <c r="VK127" s="160"/>
      <c r="VL127" s="160"/>
      <c r="VM127" s="160"/>
      <c r="VN127" s="160"/>
      <c r="VO127" s="160"/>
      <c r="VP127" s="160"/>
      <c r="VQ127" s="160"/>
      <c r="VR127" s="160"/>
      <c r="VS127" s="160"/>
      <c r="VT127" s="160"/>
      <c r="VU127" s="160"/>
      <c r="VV127" s="160"/>
      <c r="VW127" s="160"/>
      <c r="VX127" s="160"/>
      <c r="VY127" s="160"/>
      <c r="VZ127" s="160"/>
      <c r="WA127" s="160"/>
      <c r="WB127" s="160"/>
      <c r="WC127" s="160"/>
      <c r="WD127" s="160"/>
      <c r="WE127" s="160"/>
      <c r="WF127" s="160"/>
      <c r="WG127" s="160"/>
      <c r="WH127" s="160"/>
      <c r="WI127" s="160"/>
      <c r="WJ127" s="160"/>
      <c r="WK127" s="160"/>
      <c r="WL127" s="160"/>
      <c r="WM127" s="160"/>
      <c r="WN127" s="160"/>
      <c r="WO127" s="160"/>
      <c r="WP127" s="160"/>
      <c r="WQ127" s="160"/>
      <c r="WR127" s="160"/>
      <c r="WS127" s="160"/>
      <c r="WT127" s="160"/>
      <c r="WU127" s="160"/>
      <c r="WV127" s="160"/>
      <c r="WW127" s="160"/>
      <c r="WX127" s="160"/>
      <c r="WY127" s="160"/>
      <c r="WZ127" s="160"/>
      <c r="XA127" s="160"/>
      <c r="XB127" s="160"/>
      <c r="XC127" s="160"/>
      <c r="XD127" s="160"/>
      <c r="XE127" s="160"/>
      <c r="XF127" s="160"/>
      <c r="XG127" s="160"/>
      <c r="XH127" s="160"/>
      <c r="XI127" s="160"/>
      <c r="XJ127" s="160"/>
      <c r="XK127" s="160"/>
      <c r="XL127" s="160"/>
      <c r="XM127" s="160"/>
      <c r="XN127" s="160"/>
      <c r="XO127" s="160"/>
      <c r="XP127" s="160"/>
      <c r="XQ127" s="160"/>
      <c r="XR127" s="160"/>
      <c r="XS127" s="160"/>
      <c r="XT127" s="160"/>
      <c r="XU127" s="160"/>
      <c r="XV127" s="160"/>
      <c r="XW127" s="160"/>
      <c r="XX127" s="160"/>
      <c r="XY127" s="160"/>
      <c r="XZ127" s="160"/>
      <c r="YA127" s="160"/>
      <c r="YB127" s="160"/>
      <c r="YC127" s="160"/>
      <c r="YD127" s="160"/>
      <c r="YE127" s="160"/>
      <c r="YF127" s="160"/>
      <c r="YG127" s="160"/>
      <c r="YH127" s="160"/>
      <c r="YI127" s="160"/>
      <c r="YJ127" s="160"/>
      <c r="YK127" s="160"/>
      <c r="YL127" s="160"/>
      <c r="YM127" s="160"/>
      <c r="YN127" s="160"/>
      <c r="YO127" s="160"/>
      <c r="YP127" s="160"/>
      <c r="YQ127" s="160"/>
      <c r="YR127" s="160"/>
      <c r="YS127" s="160"/>
      <c r="YT127" s="160"/>
      <c r="YU127" s="160"/>
      <c r="YV127" s="160"/>
      <c r="YW127" s="160"/>
      <c r="YX127" s="160"/>
      <c r="YY127" s="160"/>
      <c r="YZ127" s="160"/>
      <c r="ZA127" s="160"/>
      <c r="ZB127" s="160"/>
      <c r="ZC127" s="160"/>
      <c r="ZD127" s="160"/>
      <c r="ZE127" s="160"/>
      <c r="ZF127" s="160"/>
      <c r="ZG127" s="160"/>
      <c r="ZH127" s="160"/>
      <c r="ZI127" s="160"/>
      <c r="ZJ127" s="160"/>
      <c r="ZK127" s="160"/>
      <c r="ZL127" s="160"/>
      <c r="ZM127" s="160"/>
      <c r="ZN127" s="160"/>
      <c r="ZO127" s="160"/>
      <c r="ZP127" s="160"/>
      <c r="ZQ127" s="160"/>
      <c r="ZR127" s="160"/>
      <c r="ZS127" s="160"/>
      <c r="ZT127" s="160"/>
      <c r="ZU127" s="160"/>
      <c r="ZV127" s="160"/>
      <c r="ZW127" s="160"/>
      <c r="ZX127" s="160"/>
      <c r="ZY127" s="160"/>
      <c r="ZZ127" s="160"/>
      <c r="AAA127" s="160"/>
      <c r="AAB127" s="160"/>
      <c r="AAC127" s="160"/>
      <c r="AAD127" s="160"/>
      <c r="AAE127" s="160"/>
      <c r="AAF127" s="160"/>
      <c r="AAG127" s="160"/>
      <c r="AAH127" s="160"/>
      <c r="AAI127" s="160"/>
      <c r="AAJ127" s="160"/>
      <c r="AAK127" s="160"/>
      <c r="AAL127" s="160"/>
      <c r="AAM127" s="160"/>
      <c r="AAN127" s="160"/>
      <c r="AAO127" s="160"/>
      <c r="AAP127" s="160"/>
      <c r="AAQ127" s="160"/>
      <c r="AAR127" s="160"/>
      <c r="AAS127" s="160"/>
      <c r="AAT127" s="160"/>
      <c r="AAU127" s="160"/>
      <c r="AAV127" s="160"/>
      <c r="AAW127" s="160"/>
      <c r="AAX127" s="160"/>
      <c r="AAY127" s="160"/>
      <c r="AAZ127" s="160"/>
      <c r="ABA127" s="160"/>
      <c r="ABB127" s="160"/>
      <c r="ABC127" s="160"/>
      <c r="ABD127" s="160"/>
      <c r="ABE127" s="160"/>
      <c r="ABF127" s="160"/>
      <c r="ABG127" s="160"/>
      <c r="ABH127" s="160"/>
      <c r="ABI127" s="160"/>
      <c r="ABJ127" s="160"/>
    </row>
    <row r="128" spans="1:738" s="15" customFormat="1" ht="15" thickBot="1" x14ac:dyDescent="0.25">
      <c r="A128" s="196"/>
      <c r="B128" s="198"/>
      <c r="C128" s="200"/>
      <c r="D128" s="202"/>
      <c r="E128" s="194" t="s">
        <v>557</v>
      </c>
      <c r="F128" s="12"/>
      <c r="G128" s="12"/>
      <c r="H128" s="12"/>
      <c r="I128" s="1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  <c r="IX128" s="12"/>
      <c r="IY128" s="12"/>
      <c r="IZ128" s="12"/>
      <c r="JA128" s="12"/>
      <c r="JB128" s="12"/>
      <c r="JC128" s="12"/>
      <c r="JD128" s="12"/>
      <c r="JE128" s="12"/>
      <c r="JF128" s="12"/>
      <c r="JG128" s="12"/>
      <c r="JH128" s="12"/>
      <c r="JI128" s="12"/>
      <c r="JJ128" s="12"/>
      <c r="JK128" s="12"/>
      <c r="JL128" s="12"/>
      <c r="JM128" s="12"/>
      <c r="JN128" s="12"/>
      <c r="JO128" s="12"/>
      <c r="JP128" s="12"/>
      <c r="JQ128" s="12"/>
      <c r="JR128" s="12"/>
      <c r="JS128" s="12"/>
      <c r="JT128" s="12"/>
      <c r="JU128" s="12"/>
      <c r="JV128" s="12"/>
      <c r="JW128" s="12"/>
      <c r="JX128" s="12"/>
      <c r="JY128" s="12"/>
      <c r="JZ128" s="12"/>
      <c r="KA128" s="12"/>
      <c r="KB128" s="12"/>
      <c r="KC128" s="12"/>
      <c r="KD128" s="12"/>
      <c r="KE128" s="12"/>
      <c r="KF128" s="12"/>
      <c r="KG128" s="12"/>
      <c r="KH128" s="12"/>
      <c r="KI128" s="12"/>
      <c r="KJ128" s="12"/>
      <c r="KK128" s="12"/>
      <c r="KL128" s="12"/>
      <c r="KM128" s="12"/>
      <c r="KN128" s="12"/>
      <c r="KO128" s="12"/>
      <c r="KP128" s="12"/>
      <c r="KQ128" s="12"/>
      <c r="KR128" s="12"/>
      <c r="KS128" s="12"/>
      <c r="KT128" s="12"/>
      <c r="KU128" s="12"/>
      <c r="KV128" s="12"/>
      <c r="KW128" s="12"/>
      <c r="KX128" s="12"/>
      <c r="KY128" s="12"/>
      <c r="KZ128" s="12"/>
      <c r="LA128" s="12"/>
      <c r="LB128" s="12"/>
      <c r="LC128" s="12"/>
      <c r="LD128" s="12"/>
      <c r="LE128" s="12"/>
      <c r="LF128" s="12"/>
      <c r="LG128" s="12"/>
      <c r="LH128" s="12"/>
      <c r="LI128" s="12"/>
      <c r="LJ128" s="12"/>
      <c r="LK128" s="12"/>
      <c r="LL128" s="12"/>
      <c r="LM128" s="12"/>
      <c r="LN128" s="12"/>
      <c r="LO128" s="12"/>
      <c r="LP128" s="12"/>
      <c r="LQ128" s="12"/>
      <c r="LR128" s="12"/>
      <c r="LS128" s="12"/>
      <c r="LT128" s="12"/>
      <c r="LU128" s="12"/>
      <c r="LV128" s="12"/>
      <c r="LW128" s="12"/>
      <c r="LX128" s="12"/>
      <c r="LY128" s="12"/>
      <c r="LZ128" s="12"/>
      <c r="MA128" s="12"/>
      <c r="MB128" s="12"/>
      <c r="MC128" s="12"/>
      <c r="MD128" s="12"/>
      <c r="ME128" s="12"/>
      <c r="MF128" s="12"/>
      <c r="MG128" s="12"/>
      <c r="MH128" s="12"/>
      <c r="MI128" s="12"/>
      <c r="MJ128" s="12"/>
      <c r="MK128" s="12"/>
      <c r="ML128" s="12"/>
      <c r="MM128" s="12"/>
      <c r="MN128" s="12"/>
      <c r="MO128" s="12"/>
      <c r="MP128" s="12"/>
      <c r="MQ128" s="12"/>
      <c r="MR128" s="12"/>
      <c r="MS128" s="12"/>
      <c r="MT128" s="12"/>
      <c r="MU128" s="12"/>
      <c r="MV128" s="12"/>
      <c r="MW128" s="12"/>
      <c r="MX128" s="12"/>
      <c r="MY128" s="12"/>
      <c r="MZ128" s="12"/>
      <c r="NA128" s="12"/>
      <c r="NB128" s="12"/>
      <c r="NC128" s="12"/>
      <c r="ND128" s="12"/>
      <c r="NE128" s="12"/>
      <c r="NF128" s="12"/>
      <c r="NG128" s="12"/>
      <c r="NH128" s="12"/>
      <c r="NI128" s="12"/>
      <c r="NJ128" s="12"/>
      <c r="NK128" s="12"/>
      <c r="NL128" s="12"/>
      <c r="NM128" s="12"/>
      <c r="NN128" s="12"/>
      <c r="NO128" s="12"/>
      <c r="NP128" s="12"/>
      <c r="NQ128" s="12"/>
      <c r="NR128" s="12"/>
      <c r="NS128" s="12"/>
      <c r="NT128" s="12"/>
      <c r="NU128" s="12"/>
      <c r="NV128" s="12"/>
      <c r="NW128" s="12"/>
      <c r="NX128" s="12"/>
      <c r="NY128" s="12"/>
      <c r="NZ128" s="12"/>
      <c r="OA128" s="12"/>
      <c r="OB128" s="12"/>
      <c r="OC128" s="12"/>
      <c r="OD128" s="12"/>
      <c r="OE128" s="12"/>
      <c r="OF128" s="12"/>
      <c r="OG128" s="12"/>
      <c r="OH128" s="12"/>
      <c r="OI128" s="12"/>
      <c r="OJ128" s="12"/>
      <c r="OK128" s="12"/>
      <c r="OL128" s="12"/>
      <c r="OM128" s="12"/>
      <c r="ON128" s="12"/>
      <c r="OO128" s="12"/>
      <c r="OP128" s="12"/>
      <c r="OQ128" s="12"/>
      <c r="OR128" s="12"/>
      <c r="OS128" s="12"/>
      <c r="OT128" s="12"/>
      <c r="OU128" s="12"/>
      <c r="OV128" s="12"/>
      <c r="OW128" s="12"/>
      <c r="OX128" s="12"/>
      <c r="OY128" s="12"/>
      <c r="OZ128" s="12"/>
      <c r="PA128" s="12"/>
      <c r="PB128" s="12"/>
      <c r="PC128" s="12"/>
      <c r="PD128" s="12"/>
      <c r="PE128" s="12"/>
      <c r="PF128" s="12"/>
      <c r="PG128" s="12"/>
      <c r="PH128" s="12"/>
      <c r="PI128" s="12"/>
      <c r="PJ128" s="12"/>
      <c r="PK128" s="12"/>
      <c r="PL128" s="12"/>
      <c r="PM128" s="12"/>
      <c r="PN128" s="12"/>
      <c r="PO128" s="12"/>
      <c r="PP128" s="12"/>
      <c r="PQ128" s="12"/>
      <c r="PR128" s="12"/>
      <c r="PS128" s="12"/>
      <c r="PT128" s="12"/>
      <c r="PU128" s="12"/>
      <c r="PV128" s="12"/>
      <c r="PW128" s="12"/>
      <c r="PX128" s="12"/>
      <c r="PY128" s="12"/>
      <c r="PZ128" s="12"/>
      <c r="QA128" s="12"/>
      <c r="QB128" s="12"/>
      <c r="QC128" s="12"/>
      <c r="QD128" s="12"/>
      <c r="QE128" s="12"/>
      <c r="QF128" s="12"/>
      <c r="QG128" s="12"/>
      <c r="QH128" s="12"/>
      <c r="QI128" s="12"/>
      <c r="QJ128" s="12"/>
      <c r="QK128" s="12"/>
      <c r="QL128" s="12"/>
      <c r="QM128" s="12"/>
      <c r="QN128" s="12"/>
      <c r="QO128" s="12"/>
      <c r="QP128" s="12"/>
      <c r="QQ128" s="12"/>
      <c r="QR128" s="12"/>
      <c r="QS128" s="12"/>
      <c r="QT128" s="12"/>
      <c r="QU128" s="12"/>
      <c r="QV128" s="12"/>
      <c r="QW128" s="12"/>
      <c r="QX128" s="12"/>
      <c r="QY128" s="12"/>
      <c r="QZ128" s="12"/>
      <c r="RA128" s="12"/>
      <c r="RB128" s="12"/>
      <c r="RC128" s="12"/>
      <c r="RD128" s="12"/>
      <c r="RE128" s="12"/>
      <c r="RF128" s="12"/>
      <c r="RG128" s="12"/>
      <c r="RH128" s="12"/>
      <c r="RI128" s="12"/>
      <c r="RJ128" s="12"/>
      <c r="RK128" s="12"/>
      <c r="RL128" s="12"/>
      <c r="RM128" s="12"/>
      <c r="RN128" s="12"/>
      <c r="RO128" s="12"/>
      <c r="RP128" s="12"/>
      <c r="RQ128" s="12"/>
      <c r="RR128" s="12"/>
      <c r="RS128" s="12"/>
      <c r="RT128" s="12"/>
      <c r="RU128" s="12"/>
      <c r="RV128" s="12"/>
      <c r="RW128" s="12"/>
      <c r="RX128" s="12"/>
      <c r="RY128" s="12"/>
      <c r="RZ128" s="12"/>
      <c r="SA128" s="12"/>
      <c r="SB128" s="12"/>
      <c r="SC128" s="12"/>
      <c r="SD128" s="12"/>
      <c r="SE128" s="12"/>
      <c r="SF128" s="12"/>
      <c r="SG128" s="12"/>
      <c r="SH128" s="12"/>
      <c r="SI128" s="12"/>
      <c r="SJ128" s="12"/>
      <c r="SK128" s="12"/>
      <c r="SL128" s="12"/>
      <c r="SM128" s="12"/>
      <c r="SN128" s="12"/>
      <c r="SO128" s="12"/>
      <c r="SP128" s="12"/>
      <c r="SQ128" s="12"/>
      <c r="SR128" s="12"/>
      <c r="SS128" s="12"/>
      <c r="ST128" s="12"/>
      <c r="SU128" s="12"/>
      <c r="SV128" s="12"/>
      <c r="SW128" s="12"/>
      <c r="SX128" s="12"/>
      <c r="SY128" s="12"/>
      <c r="SZ128" s="12"/>
      <c r="TA128" s="12"/>
      <c r="TB128" s="12"/>
      <c r="TC128" s="12"/>
      <c r="TD128" s="12"/>
      <c r="TE128" s="12"/>
      <c r="TF128" s="12"/>
      <c r="TG128" s="12"/>
      <c r="TH128" s="12"/>
      <c r="TI128" s="12"/>
      <c r="TJ128" s="12"/>
      <c r="TK128" s="12"/>
      <c r="TL128" s="12"/>
      <c r="TM128" s="12"/>
      <c r="TN128" s="12"/>
      <c r="TO128" s="12"/>
      <c r="TP128" s="12"/>
      <c r="TQ128" s="12"/>
      <c r="TR128" s="12"/>
      <c r="TS128" s="12"/>
      <c r="TT128" s="12"/>
      <c r="TU128" s="12"/>
      <c r="TV128" s="12"/>
      <c r="TW128" s="12"/>
      <c r="TX128" s="12"/>
      <c r="TY128" s="12"/>
      <c r="TZ128" s="12"/>
      <c r="UA128" s="12"/>
      <c r="UB128" s="12"/>
      <c r="UC128" s="12"/>
      <c r="UD128" s="12"/>
      <c r="UE128" s="12"/>
      <c r="UF128" s="12"/>
      <c r="UG128" s="12"/>
      <c r="UH128" s="12"/>
      <c r="UI128" s="12"/>
      <c r="UJ128" s="12"/>
      <c r="UK128" s="12"/>
      <c r="UL128" s="12"/>
      <c r="UM128" s="12"/>
      <c r="UN128" s="12"/>
      <c r="UO128" s="12"/>
      <c r="UP128" s="12"/>
      <c r="UQ128" s="12"/>
      <c r="UR128" s="12"/>
      <c r="US128" s="12"/>
      <c r="UT128" s="12"/>
      <c r="UU128" s="12"/>
      <c r="UV128" s="12"/>
      <c r="UW128" s="12"/>
      <c r="UX128" s="12"/>
      <c r="UY128" s="12"/>
      <c r="UZ128" s="12"/>
      <c r="VA128" s="12"/>
      <c r="VB128" s="12"/>
      <c r="VC128" s="12"/>
      <c r="VD128" s="12"/>
      <c r="VE128" s="12"/>
      <c r="VF128" s="12"/>
      <c r="VG128" s="12"/>
      <c r="VH128" s="12"/>
      <c r="VI128" s="12"/>
      <c r="VJ128" s="12"/>
      <c r="VK128" s="12"/>
      <c r="VL128" s="12"/>
      <c r="VM128" s="12"/>
      <c r="VN128" s="12"/>
      <c r="VO128" s="12"/>
      <c r="VP128" s="12"/>
      <c r="VQ128" s="12"/>
      <c r="VR128" s="12"/>
      <c r="VS128" s="12"/>
      <c r="VT128" s="12"/>
      <c r="VU128" s="12"/>
      <c r="VV128" s="12"/>
      <c r="VW128" s="12"/>
      <c r="VX128" s="12"/>
      <c r="VY128" s="12"/>
      <c r="VZ128" s="12"/>
      <c r="WA128" s="12"/>
      <c r="WB128" s="12"/>
      <c r="WC128" s="12"/>
      <c r="WD128" s="12"/>
      <c r="WE128" s="12"/>
      <c r="WF128" s="12"/>
      <c r="WG128" s="12"/>
      <c r="WH128" s="12"/>
      <c r="WI128" s="12"/>
      <c r="WJ128" s="12"/>
      <c r="WK128" s="12"/>
      <c r="WL128" s="12"/>
      <c r="WM128" s="12"/>
      <c r="WN128" s="12"/>
      <c r="WO128" s="12"/>
      <c r="WP128" s="12"/>
      <c r="WQ128" s="12"/>
      <c r="WR128" s="12"/>
      <c r="WS128" s="12"/>
      <c r="WT128" s="12"/>
      <c r="WU128" s="12"/>
      <c r="WV128" s="12"/>
      <c r="WW128" s="12"/>
      <c r="WX128" s="12"/>
      <c r="WY128" s="12"/>
      <c r="WZ128" s="12"/>
      <c r="XA128" s="12"/>
      <c r="XB128" s="12"/>
      <c r="XC128" s="12"/>
      <c r="XD128" s="12"/>
      <c r="XE128" s="12"/>
      <c r="XF128" s="12"/>
      <c r="XG128" s="12"/>
      <c r="XH128" s="12"/>
      <c r="XI128" s="12"/>
      <c r="XJ128" s="12"/>
      <c r="XK128" s="12"/>
      <c r="XL128" s="12"/>
      <c r="XM128" s="12"/>
      <c r="XN128" s="12"/>
      <c r="XO128" s="12"/>
      <c r="XP128" s="12"/>
      <c r="XQ128" s="12"/>
      <c r="XR128" s="12"/>
      <c r="XS128" s="12"/>
      <c r="XT128" s="12"/>
      <c r="XU128" s="12"/>
      <c r="XV128" s="12"/>
      <c r="XW128" s="12"/>
      <c r="XX128" s="12"/>
      <c r="XY128" s="12"/>
      <c r="XZ128" s="12"/>
      <c r="YA128" s="12"/>
      <c r="YB128" s="12"/>
      <c r="YC128" s="12"/>
      <c r="YD128" s="12"/>
      <c r="YE128" s="12"/>
      <c r="YF128" s="12"/>
      <c r="YG128" s="12"/>
      <c r="YH128" s="12"/>
      <c r="YI128" s="12"/>
      <c r="YJ128" s="12"/>
      <c r="YK128" s="12"/>
      <c r="YL128" s="12"/>
      <c r="YM128" s="12"/>
      <c r="YN128" s="12"/>
      <c r="YO128" s="12"/>
      <c r="YP128" s="12"/>
      <c r="YQ128" s="12"/>
      <c r="YR128" s="12"/>
      <c r="YS128" s="12"/>
      <c r="YT128" s="12"/>
      <c r="YU128" s="12"/>
      <c r="YV128" s="12"/>
      <c r="YW128" s="12"/>
      <c r="YX128" s="12"/>
      <c r="YY128" s="12"/>
      <c r="YZ128" s="12"/>
      <c r="ZA128" s="12"/>
      <c r="ZB128" s="12"/>
      <c r="ZC128" s="12"/>
      <c r="ZD128" s="12"/>
      <c r="ZE128" s="12"/>
      <c r="ZF128" s="12"/>
      <c r="ZG128" s="12"/>
      <c r="ZH128" s="12"/>
      <c r="ZI128" s="12"/>
      <c r="ZJ128" s="12"/>
      <c r="ZK128" s="12"/>
      <c r="ZL128" s="12"/>
      <c r="ZM128" s="12"/>
      <c r="ZN128" s="12"/>
      <c r="ZO128" s="12"/>
      <c r="ZP128" s="12"/>
      <c r="ZQ128" s="12"/>
      <c r="ZR128" s="12"/>
      <c r="ZS128" s="12"/>
      <c r="ZT128" s="12"/>
      <c r="ZU128" s="12"/>
      <c r="ZV128" s="12"/>
      <c r="ZW128" s="12"/>
      <c r="ZX128" s="12"/>
      <c r="ZY128" s="12"/>
      <c r="ZZ128" s="12"/>
      <c r="AAA128" s="12"/>
      <c r="AAB128" s="12"/>
      <c r="AAC128" s="12"/>
      <c r="AAD128" s="12"/>
      <c r="AAE128" s="12"/>
      <c r="AAF128" s="12"/>
      <c r="AAG128" s="12"/>
      <c r="AAH128" s="12"/>
      <c r="AAI128" s="12"/>
      <c r="AAJ128" s="12"/>
      <c r="AAK128" s="12"/>
      <c r="AAL128" s="12"/>
      <c r="AAM128" s="12"/>
      <c r="AAN128" s="12"/>
      <c r="AAO128" s="12"/>
      <c r="AAP128" s="12"/>
      <c r="AAQ128" s="12"/>
      <c r="AAR128" s="12"/>
      <c r="AAS128" s="12"/>
      <c r="AAT128" s="12"/>
      <c r="AAU128" s="12"/>
      <c r="AAV128" s="12"/>
      <c r="AAW128" s="12"/>
      <c r="AAX128" s="12"/>
      <c r="AAY128" s="12"/>
      <c r="AAZ128" s="12"/>
      <c r="ABA128" s="12"/>
      <c r="ABB128" s="12"/>
      <c r="ABC128" s="12"/>
      <c r="ABD128" s="12"/>
      <c r="ABE128" s="12"/>
      <c r="ABF128" s="12"/>
      <c r="ABG128" s="12"/>
      <c r="ABH128" s="12"/>
      <c r="ABI128" s="12"/>
      <c r="ABJ128" s="12"/>
    </row>
    <row r="129" spans="1:72" s="12" customFormat="1" ht="57" customHeight="1" x14ac:dyDescent="0.2">
      <c r="A129" s="45" t="s">
        <v>325</v>
      </c>
      <c r="B129" s="58" t="s">
        <v>22</v>
      </c>
      <c r="C129" s="163"/>
      <c r="D129" s="164"/>
      <c r="E129" s="173" t="s">
        <v>28</v>
      </c>
      <c r="I129" s="1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2" s="12" customFormat="1" ht="56.25" customHeight="1" x14ac:dyDescent="0.2">
      <c r="A130" s="156"/>
      <c r="B130" s="162"/>
      <c r="C130" s="156"/>
      <c r="D130" s="43"/>
      <c r="I130" s="1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</row>
    <row r="131" spans="1:72" s="12" customFormat="1" ht="18.75" customHeight="1" x14ac:dyDescent="0.2">
      <c r="A131" s="3"/>
      <c r="B131" s="162"/>
      <c r="C131" s="10"/>
      <c r="D131" s="3"/>
      <c r="I131" s="1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</row>
    <row r="132" spans="1:72" s="12" customFormat="1" x14ac:dyDescent="0.2">
      <c r="A132" s="3"/>
      <c r="B132" s="121"/>
      <c r="C132" s="10"/>
      <c r="D132" s="3"/>
      <c r="I132" s="1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2" x14ac:dyDescent="0.25">
      <c r="I133" s="1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2" x14ac:dyDescent="0.25">
      <c r="I134" s="1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2" x14ac:dyDescent="0.25">
      <c r="I135" s="1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2" x14ac:dyDescent="0.25">
      <c r="I136" s="1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2" x14ac:dyDescent="0.25">
      <c r="I137" s="1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</sheetData>
  <mergeCells count="9">
    <mergeCell ref="A127:A128"/>
    <mergeCell ref="B127:B128"/>
    <mergeCell ref="C127:C128"/>
    <mergeCell ref="D127:D128"/>
    <mergeCell ref="E2:E3"/>
    <mergeCell ref="A2:A3"/>
    <mergeCell ref="D2:D3"/>
    <mergeCell ref="C2:C3"/>
    <mergeCell ref="B2:B3"/>
  </mergeCells>
  <hyperlinks>
    <hyperlink ref="E126" r:id="rId1"/>
    <hyperlink ref="E127" r:id="rId2"/>
    <hyperlink ref="E120" r:id="rId3"/>
    <hyperlink ref="E128" r:id="rId4"/>
  </hyperlinks>
  <pageMargins left="0.70866141732283472" right="0.70866141732283472" top="0.74803149606299213" bottom="0.74803149606299213" header="0.31496062992125984" footer="0.31496062992125984"/>
  <pageSetup paperSize="8" scale="43" fitToHeight="0" orientation="landscape" cellComments="asDisplayed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113" workbookViewId="0">
      <selection activeCell="E40" sqref="E40"/>
    </sheetView>
  </sheetViews>
  <sheetFormatPr defaultRowHeight="15" x14ac:dyDescent="0.25"/>
  <cols>
    <col min="1" max="1" width="7.42578125" style="9" customWidth="1"/>
    <col min="2" max="2" width="37" style="10" customWidth="1"/>
    <col min="3" max="3" width="48.28515625" style="140" customWidth="1"/>
    <col min="4" max="4" width="16.42578125" style="11" customWidth="1"/>
    <col min="5" max="5" width="50.5703125" customWidth="1"/>
  </cols>
  <sheetData>
    <row r="1" spans="1:5" ht="18" x14ac:dyDescent="0.25">
      <c r="A1" s="4"/>
      <c r="B1" s="120" t="s">
        <v>521</v>
      </c>
      <c r="C1" s="151">
        <v>43264</v>
      </c>
      <c r="D1" s="3"/>
      <c r="E1" s="9"/>
    </row>
    <row r="2" spans="1:5" ht="18" x14ac:dyDescent="0.25">
      <c r="A2" s="5"/>
      <c r="B2" s="120" t="s">
        <v>522</v>
      </c>
      <c r="C2" s="25"/>
      <c r="D2" s="3"/>
      <c r="E2" s="9"/>
    </row>
    <row r="3" spans="1:5" ht="18.75" thickBot="1" x14ac:dyDescent="0.3">
      <c r="A3" s="2"/>
      <c r="B3" s="120"/>
      <c r="C3" s="25"/>
      <c r="D3" s="3"/>
      <c r="E3" s="9"/>
    </row>
    <row r="4" spans="1:5" ht="15" customHeight="1" x14ac:dyDescent="0.25">
      <c r="A4" s="203" t="s">
        <v>386</v>
      </c>
      <c r="B4" s="203" t="s">
        <v>147</v>
      </c>
      <c r="C4" s="203" t="s">
        <v>148</v>
      </c>
      <c r="D4" s="206" t="s">
        <v>24</v>
      </c>
      <c r="E4" s="206" t="s">
        <v>466</v>
      </c>
    </row>
    <row r="5" spans="1:5" ht="30.75" customHeight="1" thickBot="1" x14ac:dyDescent="0.3">
      <c r="A5" s="205"/>
      <c r="B5" s="205"/>
      <c r="C5" s="205"/>
      <c r="D5" s="207"/>
      <c r="E5" s="207"/>
    </row>
    <row r="6" spans="1:5" ht="23.25" x14ac:dyDescent="0.25">
      <c r="A6" s="89" t="s">
        <v>225</v>
      </c>
      <c r="B6" s="90"/>
      <c r="C6" s="91"/>
      <c r="D6" s="93"/>
      <c r="E6" s="94"/>
    </row>
    <row r="7" spans="1:5" ht="18" x14ac:dyDescent="0.25">
      <c r="A7" s="78" t="s">
        <v>326</v>
      </c>
      <c r="B7" s="79" t="s">
        <v>80</v>
      </c>
      <c r="C7" s="80"/>
      <c r="D7" s="81"/>
      <c r="E7" s="83" t="s">
        <v>101</v>
      </c>
    </row>
    <row r="8" spans="1:5" ht="42.75" x14ac:dyDescent="0.25">
      <c r="A8" s="45" t="s">
        <v>327</v>
      </c>
      <c r="B8" s="42" t="s">
        <v>118</v>
      </c>
      <c r="C8" s="30" t="s">
        <v>119</v>
      </c>
      <c r="D8" s="46"/>
      <c r="E8" s="128" t="s">
        <v>171</v>
      </c>
    </row>
    <row r="9" spans="1:5" ht="85.5" x14ac:dyDescent="0.25">
      <c r="A9" s="45" t="s">
        <v>328</v>
      </c>
      <c r="B9" s="42" t="s">
        <v>81</v>
      </c>
      <c r="C9" s="30" t="s">
        <v>387</v>
      </c>
      <c r="D9" s="46"/>
      <c r="E9" s="54" t="s">
        <v>467</v>
      </c>
    </row>
    <row r="10" spans="1:5" ht="242.25" x14ac:dyDescent="0.25">
      <c r="A10" s="45" t="s">
        <v>329</v>
      </c>
      <c r="B10" s="42" t="s">
        <v>388</v>
      </c>
      <c r="C10" s="30" t="s">
        <v>389</v>
      </c>
      <c r="D10" s="46"/>
      <c r="E10" s="54" t="s">
        <v>50</v>
      </c>
    </row>
    <row r="11" spans="1:5" ht="142.5" x14ac:dyDescent="0.25">
      <c r="A11" s="78" t="s">
        <v>330</v>
      </c>
      <c r="B11" s="42" t="s">
        <v>103</v>
      </c>
      <c r="C11" s="29" t="s">
        <v>500</v>
      </c>
      <c r="D11" s="46"/>
      <c r="E11" s="52" t="s">
        <v>51</v>
      </c>
    </row>
    <row r="12" spans="1:5" ht="99.75" x14ac:dyDescent="0.25">
      <c r="A12" s="78" t="s">
        <v>331</v>
      </c>
      <c r="B12" s="42" t="s">
        <v>390</v>
      </c>
      <c r="C12" s="30" t="s">
        <v>392</v>
      </c>
      <c r="D12" s="46"/>
      <c r="E12" s="54" t="s">
        <v>511</v>
      </c>
    </row>
    <row r="13" spans="1:5" ht="199.5" x14ac:dyDescent="0.25">
      <c r="A13" s="78" t="s">
        <v>332</v>
      </c>
      <c r="B13" s="42" t="s">
        <v>391</v>
      </c>
      <c r="C13" s="30"/>
      <c r="D13" s="46"/>
      <c r="E13" s="54" t="s">
        <v>52</v>
      </c>
    </row>
    <row r="14" spans="1:5" ht="36" x14ac:dyDescent="0.25">
      <c r="A14" s="78" t="s">
        <v>333</v>
      </c>
      <c r="B14" s="58" t="s">
        <v>82</v>
      </c>
      <c r="C14" s="30" t="s">
        <v>393</v>
      </c>
      <c r="D14" s="46" t="s">
        <v>0</v>
      </c>
      <c r="E14" s="55">
        <v>2542</v>
      </c>
    </row>
    <row r="15" spans="1:5" ht="72" x14ac:dyDescent="0.25">
      <c r="A15" s="78" t="s">
        <v>334</v>
      </c>
      <c r="B15" s="42" t="s">
        <v>83</v>
      </c>
      <c r="C15" s="30" t="s">
        <v>394</v>
      </c>
      <c r="D15" s="46" t="s">
        <v>0</v>
      </c>
      <c r="E15" s="52">
        <v>995.84</v>
      </c>
    </row>
    <row r="16" spans="1:5" ht="54" x14ac:dyDescent="0.25">
      <c r="A16" s="78" t="s">
        <v>335</v>
      </c>
      <c r="B16" s="42" t="s">
        <v>395</v>
      </c>
      <c r="C16" s="30" t="s">
        <v>396</v>
      </c>
      <c r="D16" s="46" t="s">
        <v>2</v>
      </c>
      <c r="E16" s="52" t="s">
        <v>53</v>
      </c>
    </row>
    <row r="17" spans="1:5" ht="28.5" x14ac:dyDescent="0.25">
      <c r="A17" s="78" t="s">
        <v>336</v>
      </c>
      <c r="B17" s="58" t="s">
        <v>104</v>
      </c>
      <c r="C17" s="26" t="s">
        <v>180</v>
      </c>
      <c r="D17" s="46"/>
      <c r="E17" s="52" t="s">
        <v>54</v>
      </c>
    </row>
    <row r="18" spans="1:5" ht="18" x14ac:dyDescent="0.25">
      <c r="A18" s="78" t="s">
        <v>337</v>
      </c>
      <c r="B18" s="58" t="s">
        <v>84</v>
      </c>
      <c r="C18" s="26" t="s">
        <v>141</v>
      </c>
      <c r="D18" s="46"/>
      <c r="E18" s="52" t="s">
        <v>55</v>
      </c>
    </row>
    <row r="19" spans="1:5" ht="57" x14ac:dyDescent="0.25">
      <c r="A19" s="78" t="s">
        <v>338</v>
      </c>
      <c r="B19" s="59" t="s">
        <v>105</v>
      </c>
      <c r="C19" s="30" t="s">
        <v>397</v>
      </c>
      <c r="D19" s="46" t="s">
        <v>2</v>
      </c>
      <c r="E19" s="54" t="s">
        <v>468</v>
      </c>
    </row>
    <row r="20" spans="1:5" ht="54" x14ac:dyDescent="0.25">
      <c r="A20" s="78" t="s">
        <v>339</v>
      </c>
      <c r="B20" s="42" t="s">
        <v>85</v>
      </c>
      <c r="C20" s="30"/>
      <c r="D20" s="33" t="s">
        <v>23</v>
      </c>
      <c r="E20" s="52"/>
    </row>
    <row r="21" spans="1:5" ht="23.25" x14ac:dyDescent="0.25">
      <c r="A21" s="89" t="s">
        <v>224</v>
      </c>
      <c r="B21" s="90"/>
      <c r="C21" s="91"/>
      <c r="D21" s="93"/>
      <c r="E21" s="94"/>
    </row>
    <row r="22" spans="1:5" ht="36" x14ac:dyDescent="0.25">
      <c r="A22" s="45" t="s">
        <v>230</v>
      </c>
      <c r="B22" s="42" t="s">
        <v>175</v>
      </c>
      <c r="C22" s="30" t="s">
        <v>86</v>
      </c>
      <c r="D22" s="46" t="s">
        <v>186</v>
      </c>
      <c r="E22" s="52">
        <v>0</v>
      </c>
    </row>
    <row r="23" spans="1:5" ht="54" x14ac:dyDescent="0.25">
      <c r="A23" s="46" t="s">
        <v>231</v>
      </c>
      <c r="B23" s="42" t="s">
        <v>398</v>
      </c>
      <c r="C23" s="30"/>
      <c r="D23" s="46" t="s">
        <v>7</v>
      </c>
      <c r="E23" s="52">
        <v>2</v>
      </c>
    </row>
    <row r="24" spans="1:5" ht="54" x14ac:dyDescent="0.25">
      <c r="A24" s="45" t="s">
        <v>232</v>
      </c>
      <c r="B24" s="42" t="s">
        <v>399</v>
      </c>
      <c r="C24" s="30" t="s">
        <v>87</v>
      </c>
      <c r="D24" s="46" t="s">
        <v>8</v>
      </c>
      <c r="E24" s="52" t="s">
        <v>56</v>
      </c>
    </row>
    <row r="25" spans="1:5" ht="54" x14ac:dyDescent="0.25">
      <c r="A25" s="45" t="s">
        <v>233</v>
      </c>
      <c r="B25" s="59" t="s">
        <v>400</v>
      </c>
      <c r="C25" s="26" t="s">
        <v>176</v>
      </c>
      <c r="D25" s="46" t="s">
        <v>402</v>
      </c>
      <c r="E25" s="52" t="s">
        <v>469</v>
      </c>
    </row>
    <row r="26" spans="1:5" ht="36" x14ac:dyDescent="0.25">
      <c r="A26" s="45" t="s">
        <v>234</v>
      </c>
      <c r="B26" s="59" t="s">
        <v>401</v>
      </c>
      <c r="C26" s="26" t="s">
        <v>403</v>
      </c>
      <c r="D26" s="46" t="s">
        <v>178</v>
      </c>
      <c r="E26" s="52" t="s">
        <v>470</v>
      </c>
    </row>
    <row r="27" spans="1:5" ht="18" x14ac:dyDescent="0.25">
      <c r="A27" s="45" t="s">
        <v>235</v>
      </c>
      <c r="B27" s="59" t="s">
        <v>404</v>
      </c>
      <c r="C27" s="26" t="s">
        <v>142</v>
      </c>
      <c r="D27" s="46" t="s">
        <v>1</v>
      </c>
      <c r="E27" s="52">
        <v>1726</v>
      </c>
    </row>
    <row r="28" spans="1:5" ht="36" x14ac:dyDescent="0.25">
      <c r="A28" s="45" t="s">
        <v>236</v>
      </c>
      <c r="B28" s="59" t="s">
        <v>405</v>
      </c>
      <c r="C28" s="26" t="s">
        <v>177</v>
      </c>
      <c r="D28" s="46" t="s">
        <v>1</v>
      </c>
      <c r="E28" s="52" t="s">
        <v>51</v>
      </c>
    </row>
    <row r="29" spans="1:5" ht="42.75" x14ac:dyDescent="0.25">
      <c r="A29" s="45" t="s">
        <v>237</v>
      </c>
      <c r="B29" s="42" t="s">
        <v>406</v>
      </c>
      <c r="C29" s="30" t="s">
        <v>407</v>
      </c>
      <c r="D29" s="33" t="s">
        <v>179</v>
      </c>
      <c r="E29" s="52">
        <v>0</v>
      </c>
    </row>
    <row r="30" spans="1:5" ht="54" x14ac:dyDescent="0.25">
      <c r="A30" s="45" t="s">
        <v>238</v>
      </c>
      <c r="B30" s="42" t="s">
        <v>143</v>
      </c>
      <c r="C30" s="26" t="s">
        <v>145</v>
      </c>
      <c r="D30" s="33" t="s">
        <v>1</v>
      </c>
      <c r="E30" s="52">
        <f>2362*9.5</f>
        <v>22439</v>
      </c>
    </row>
    <row r="31" spans="1:5" ht="36" x14ac:dyDescent="0.25">
      <c r="A31" s="45" t="s">
        <v>239</v>
      </c>
      <c r="B31" s="42" t="s">
        <v>144</v>
      </c>
      <c r="C31" s="26" t="s">
        <v>411</v>
      </c>
      <c r="D31" s="46" t="s">
        <v>1</v>
      </c>
      <c r="E31" s="52">
        <f>180*9.5</f>
        <v>1710</v>
      </c>
    </row>
    <row r="32" spans="1:5" ht="57" x14ac:dyDescent="0.25">
      <c r="A32" s="45" t="s">
        <v>240</v>
      </c>
      <c r="B32" s="42" t="s">
        <v>408</v>
      </c>
      <c r="C32" s="29" t="s">
        <v>409</v>
      </c>
      <c r="D32" s="46" t="s">
        <v>120</v>
      </c>
      <c r="E32" s="52" t="s">
        <v>471</v>
      </c>
    </row>
    <row r="33" spans="1:5" ht="36" x14ac:dyDescent="0.25">
      <c r="A33" s="45" t="s">
        <v>241</v>
      </c>
      <c r="B33" s="59" t="s">
        <v>412</v>
      </c>
      <c r="C33" s="29" t="s">
        <v>340</v>
      </c>
      <c r="D33" s="46" t="s">
        <v>0</v>
      </c>
      <c r="E33" s="52"/>
    </row>
    <row r="34" spans="1:5" ht="36" x14ac:dyDescent="0.25">
      <c r="A34" s="45" t="s">
        <v>242</v>
      </c>
      <c r="B34" s="59" t="s">
        <v>413</v>
      </c>
      <c r="C34" s="29" t="s">
        <v>181</v>
      </c>
      <c r="D34" s="46" t="s">
        <v>0</v>
      </c>
      <c r="E34" s="52"/>
    </row>
    <row r="35" spans="1:5" ht="28.5" x14ac:dyDescent="0.25">
      <c r="A35" s="45" t="s">
        <v>243</v>
      </c>
      <c r="B35" s="42" t="s">
        <v>410</v>
      </c>
      <c r="C35" s="26" t="s">
        <v>183</v>
      </c>
      <c r="D35" s="46" t="s">
        <v>0</v>
      </c>
      <c r="E35" s="129">
        <v>4196</v>
      </c>
    </row>
    <row r="36" spans="1:5" ht="57" x14ac:dyDescent="0.25">
      <c r="A36" s="45" t="s">
        <v>244</v>
      </c>
      <c r="B36" s="42" t="s">
        <v>182</v>
      </c>
      <c r="C36" s="30" t="s">
        <v>184</v>
      </c>
      <c r="D36" s="46" t="s">
        <v>0</v>
      </c>
      <c r="E36" s="54" t="s">
        <v>472</v>
      </c>
    </row>
    <row r="37" spans="1:5" ht="36" x14ac:dyDescent="0.25">
      <c r="A37" s="45" t="s">
        <v>245</v>
      </c>
      <c r="B37" s="58" t="s">
        <v>4</v>
      </c>
      <c r="C37" s="26"/>
      <c r="D37" s="45" t="s">
        <v>0</v>
      </c>
      <c r="E37" s="55">
        <v>1009</v>
      </c>
    </row>
    <row r="38" spans="1:5" ht="18" x14ac:dyDescent="0.25">
      <c r="A38" s="45" t="s">
        <v>246</v>
      </c>
      <c r="B38" s="58" t="s">
        <v>5</v>
      </c>
      <c r="C38" s="26"/>
      <c r="D38" s="45" t="s">
        <v>0</v>
      </c>
      <c r="E38" s="52">
        <v>532</v>
      </c>
    </row>
    <row r="39" spans="1:5" ht="36" x14ac:dyDescent="0.25">
      <c r="A39" s="45" t="s">
        <v>247</v>
      </c>
      <c r="B39" s="62" t="s">
        <v>146</v>
      </c>
      <c r="C39" s="27"/>
      <c r="D39" s="48" t="s">
        <v>114</v>
      </c>
      <c r="E39" s="67">
        <v>605996.43000000005</v>
      </c>
    </row>
    <row r="40" spans="1:5" ht="36" x14ac:dyDescent="0.25">
      <c r="A40" s="45" t="s">
        <v>248</v>
      </c>
      <c r="B40" s="62" t="s">
        <v>501</v>
      </c>
      <c r="C40" s="26" t="s">
        <v>140</v>
      </c>
      <c r="D40" s="45" t="s">
        <v>3</v>
      </c>
      <c r="E40" s="67">
        <v>151408.31</v>
      </c>
    </row>
    <row r="41" spans="1:5" ht="18" x14ac:dyDescent="0.25">
      <c r="A41" s="45" t="s">
        <v>249</v>
      </c>
      <c r="B41" s="59" t="s">
        <v>185</v>
      </c>
      <c r="C41" s="28"/>
      <c r="D41" s="45" t="s">
        <v>3</v>
      </c>
      <c r="E41" s="52"/>
    </row>
    <row r="42" spans="1:5" ht="54" x14ac:dyDescent="0.25">
      <c r="A42" s="45" t="s">
        <v>250</v>
      </c>
      <c r="B42" s="59" t="s">
        <v>414</v>
      </c>
      <c r="C42" s="84"/>
      <c r="D42" s="45" t="s">
        <v>7</v>
      </c>
      <c r="E42" s="67">
        <v>75502.8</v>
      </c>
    </row>
    <row r="43" spans="1:5" ht="54" x14ac:dyDescent="0.25">
      <c r="A43" s="45" t="s">
        <v>251</v>
      </c>
      <c r="B43" s="42" t="s">
        <v>415</v>
      </c>
      <c r="C43" s="29" t="s">
        <v>188</v>
      </c>
      <c r="D43" s="49" t="s">
        <v>187</v>
      </c>
      <c r="E43" s="130" t="s">
        <v>473</v>
      </c>
    </row>
    <row r="44" spans="1:5" ht="72" x14ac:dyDescent="0.25">
      <c r="A44" s="45" t="s">
        <v>252</v>
      </c>
      <c r="B44" s="58" t="s">
        <v>106</v>
      </c>
      <c r="C44" s="34"/>
      <c r="D44" s="45"/>
      <c r="E44" s="131" t="s">
        <v>474</v>
      </c>
    </row>
    <row r="45" spans="1:5" ht="72" x14ac:dyDescent="0.25">
      <c r="A45" s="45" t="s">
        <v>253</v>
      </c>
      <c r="B45" s="58" t="s">
        <v>416</v>
      </c>
      <c r="C45" s="30" t="s">
        <v>417</v>
      </c>
      <c r="D45" s="45"/>
      <c r="E45" s="130" t="s">
        <v>475</v>
      </c>
    </row>
    <row r="46" spans="1:5" ht="54" x14ac:dyDescent="0.25">
      <c r="A46" s="45" t="s">
        <v>254</v>
      </c>
      <c r="B46" s="58" t="s">
        <v>26</v>
      </c>
      <c r="C46" s="26"/>
      <c r="D46" s="45" t="s">
        <v>1</v>
      </c>
      <c r="E46" s="52"/>
    </row>
    <row r="47" spans="1:5" ht="72" x14ac:dyDescent="0.25">
      <c r="A47" s="45" t="s">
        <v>255</v>
      </c>
      <c r="B47" s="58" t="s">
        <v>27</v>
      </c>
      <c r="C47" s="21"/>
      <c r="D47" s="46" t="s">
        <v>1</v>
      </c>
      <c r="E47" s="52"/>
    </row>
    <row r="48" spans="1:5" ht="42.75" x14ac:dyDescent="0.25">
      <c r="A48" s="45" t="s">
        <v>256</v>
      </c>
      <c r="B48" s="58" t="s">
        <v>6</v>
      </c>
      <c r="C48" s="30" t="s">
        <v>189</v>
      </c>
      <c r="D48" s="46" t="s">
        <v>7</v>
      </c>
      <c r="E48" s="52"/>
    </row>
    <row r="49" spans="1:5" ht="108" x14ac:dyDescent="0.25">
      <c r="A49" s="45" t="s">
        <v>257</v>
      </c>
      <c r="B49" s="42" t="s">
        <v>418</v>
      </c>
      <c r="C49" s="30" t="s">
        <v>419</v>
      </c>
      <c r="D49" s="45" t="s">
        <v>7</v>
      </c>
      <c r="E49" s="52"/>
    </row>
    <row r="50" spans="1:5" ht="23.25" x14ac:dyDescent="0.25">
      <c r="A50" s="89" t="s">
        <v>223</v>
      </c>
      <c r="B50" s="90"/>
      <c r="C50" s="91"/>
      <c r="D50" s="93"/>
      <c r="E50" s="95"/>
    </row>
    <row r="51" spans="1:5" ht="57" x14ac:dyDescent="0.25">
      <c r="A51" s="45" t="s">
        <v>430</v>
      </c>
      <c r="B51" s="58" t="s">
        <v>420</v>
      </c>
      <c r="C51" s="30" t="s">
        <v>421</v>
      </c>
      <c r="D51" s="33" t="s">
        <v>190</v>
      </c>
      <c r="E51" s="54" t="s">
        <v>476</v>
      </c>
    </row>
    <row r="52" spans="1:5" ht="99.75" x14ac:dyDescent="0.25">
      <c r="A52" s="45" t="s">
        <v>258</v>
      </c>
      <c r="B52" s="58" t="s">
        <v>151</v>
      </c>
      <c r="C52" s="30" t="s">
        <v>422</v>
      </c>
      <c r="D52" s="33" t="s">
        <v>191</v>
      </c>
      <c r="E52" s="132" t="s">
        <v>477</v>
      </c>
    </row>
    <row r="53" spans="1:5" ht="90" x14ac:dyDescent="0.25">
      <c r="A53" s="45" t="s">
        <v>259</v>
      </c>
      <c r="B53" s="58" t="s">
        <v>149</v>
      </c>
      <c r="C53" s="30" t="s">
        <v>423</v>
      </c>
      <c r="D53" s="46"/>
      <c r="E53" s="52"/>
    </row>
    <row r="54" spans="1:5" ht="57" x14ac:dyDescent="0.25">
      <c r="A54" s="45" t="s">
        <v>260</v>
      </c>
      <c r="B54" s="62" t="s">
        <v>150</v>
      </c>
      <c r="C54" s="26" t="s">
        <v>424</v>
      </c>
      <c r="D54" s="21"/>
      <c r="E54" s="52"/>
    </row>
    <row r="55" spans="1:5" ht="54" x14ac:dyDescent="0.25">
      <c r="A55" s="45" t="s">
        <v>261</v>
      </c>
      <c r="B55" s="62" t="s">
        <v>425</v>
      </c>
      <c r="C55" s="30" t="s">
        <v>426</v>
      </c>
      <c r="D55" s="48" t="s">
        <v>2</v>
      </c>
      <c r="E55" s="133">
        <v>1</v>
      </c>
    </row>
    <row r="56" spans="1:5" ht="72" x14ac:dyDescent="0.25">
      <c r="A56" s="45" t="s">
        <v>262</v>
      </c>
      <c r="B56" s="62" t="s">
        <v>428</v>
      </c>
      <c r="C56" s="30" t="s">
        <v>427</v>
      </c>
      <c r="D56" s="45" t="s">
        <v>192</v>
      </c>
      <c r="E56" s="54" t="s">
        <v>57</v>
      </c>
    </row>
    <row r="57" spans="1:5" ht="23.25" x14ac:dyDescent="0.25">
      <c r="A57" s="89" t="s">
        <v>222</v>
      </c>
      <c r="B57" s="90"/>
      <c r="C57" s="91"/>
      <c r="D57" s="93"/>
      <c r="E57" s="94"/>
    </row>
    <row r="58" spans="1:5" ht="54" x14ac:dyDescent="0.25">
      <c r="A58" s="45" t="s">
        <v>263</v>
      </c>
      <c r="B58" s="62" t="s">
        <v>429</v>
      </c>
      <c r="C58" s="26" t="s">
        <v>152</v>
      </c>
      <c r="D58" s="45" t="s">
        <v>0</v>
      </c>
      <c r="E58" s="52">
        <f>2520-2350</f>
        <v>170</v>
      </c>
    </row>
    <row r="59" spans="1:5" ht="105" x14ac:dyDescent="0.25">
      <c r="A59" s="45">
        <v>50</v>
      </c>
      <c r="B59" s="59" t="s">
        <v>431</v>
      </c>
      <c r="C59" s="122" t="s">
        <v>194</v>
      </c>
      <c r="D59" s="45" t="s">
        <v>193</v>
      </c>
      <c r="E59" s="132" t="s">
        <v>492</v>
      </c>
    </row>
    <row r="60" spans="1:5" ht="54" x14ac:dyDescent="0.25">
      <c r="A60" s="45" t="s">
        <v>264</v>
      </c>
      <c r="B60" s="58" t="s">
        <v>502</v>
      </c>
      <c r="C60" s="30" t="s">
        <v>432</v>
      </c>
      <c r="D60" s="45" t="s">
        <v>195</v>
      </c>
      <c r="E60" s="54">
        <v>5.8109999999999999</v>
      </c>
    </row>
    <row r="61" spans="1:5" ht="54" x14ac:dyDescent="0.25">
      <c r="A61" s="45" t="s">
        <v>265</v>
      </c>
      <c r="B61" s="59" t="s">
        <v>503</v>
      </c>
      <c r="C61" s="30" t="s">
        <v>433</v>
      </c>
      <c r="D61" s="45" t="s">
        <v>195</v>
      </c>
      <c r="E61" s="54">
        <v>5.56</v>
      </c>
    </row>
    <row r="62" spans="1:5" ht="54" x14ac:dyDescent="0.25">
      <c r="A62" s="45" t="s">
        <v>266</v>
      </c>
      <c r="B62" s="146" t="s">
        <v>504</v>
      </c>
      <c r="C62" s="26" t="s">
        <v>434</v>
      </c>
      <c r="D62" s="85" t="s">
        <v>114</v>
      </c>
      <c r="E62" s="54"/>
    </row>
    <row r="63" spans="1:5" ht="114" x14ac:dyDescent="0.25">
      <c r="A63" s="45" t="s">
        <v>267</v>
      </c>
      <c r="B63" s="42" t="s">
        <v>196</v>
      </c>
      <c r="C63" s="30" t="s">
        <v>436</v>
      </c>
      <c r="D63" s="33" t="s">
        <v>197</v>
      </c>
      <c r="E63" s="54" t="s">
        <v>58</v>
      </c>
    </row>
    <row r="64" spans="1:5" ht="57" x14ac:dyDescent="0.25">
      <c r="A64" s="45" t="s">
        <v>268</v>
      </c>
      <c r="B64" s="59" t="s">
        <v>200</v>
      </c>
      <c r="C64" s="124" t="s">
        <v>435</v>
      </c>
      <c r="D64" s="33" t="s">
        <v>197</v>
      </c>
      <c r="E64" s="54" t="s">
        <v>478</v>
      </c>
    </row>
    <row r="65" spans="1:5" ht="57" x14ac:dyDescent="0.25">
      <c r="A65" s="45" t="s">
        <v>269</v>
      </c>
      <c r="B65" s="42" t="s">
        <v>201</v>
      </c>
      <c r="C65" s="123" t="s">
        <v>435</v>
      </c>
      <c r="D65" s="33" t="s">
        <v>197</v>
      </c>
      <c r="E65" s="54" t="s">
        <v>479</v>
      </c>
    </row>
    <row r="66" spans="1:5" ht="54" x14ac:dyDescent="0.25">
      <c r="A66" s="45" t="s">
        <v>270</v>
      </c>
      <c r="B66" s="58" t="s">
        <v>505</v>
      </c>
      <c r="C66" s="29" t="s">
        <v>437</v>
      </c>
      <c r="D66" s="33" t="s">
        <v>465</v>
      </c>
      <c r="E66" s="54"/>
    </row>
    <row r="67" spans="1:5" ht="36" x14ac:dyDescent="0.25">
      <c r="A67" s="45" t="s">
        <v>271</v>
      </c>
      <c r="B67" s="59" t="s">
        <v>198</v>
      </c>
      <c r="C67" s="124" t="s">
        <v>438</v>
      </c>
      <c r="D67" s="33" t="s">
        <v>465</v>
      </c>
      <c r="E67" s="54"/>
    </row>
    <row r="68" spans="1:5" ht="54" x14ac:dyDescent="0.25">
      <c r="A68" s="45" t="s">
        <v>272</v>
      </c>
      <c r="B68" s="42" t="s">
        <v>199</v>
      </c>
      <c r="C68" s="123" t="s">
        <v>438</v>
      </c>
      <c r="D68" s="33" t="s">
        <v>465</v>
      </c>
      <c r="E68" s="54"/>
    </row>
    <row r="69" spans="1:5" ht="45" x14ac:dyDescent="0.25">
      <c r="A69" s="45">
        <v>60</v>
      </c>
      <c r="B69" s="59" t="s">
        <v>439</v>
      </c>
      <c r="C69" s="122" t="s">
        <v>440</v>
      </c>
      <c r="D69" s="27" t="s">
        <v>173</v>
      </c>
      <c r="E69" s="54"/>
    </row>
    <row r="70" spans="1:5" ht="36" x14ac:dyDescent="0.25">
      <c r="A70" s="45">
        <v>61</v>
      </c>
      <c r="B70" s="62" t="s">
        <v>506</v>
      </c>
      <c r="C70" s="122" t="s">
        <v>441</v>
      </c>
      <c r="D70" s="47" t="s">
        <v>172</v>
      </c>
      <c r="E70" s="54"/>
    </row>
    <row r="71" spans="1:5" ht="60" x14ac:dyDescent="0.25">
      <c r="A71" s="45" t="s">
        <v>273</v>
      </c>
      <c r="B71" s="42" t="s">
        <v>442</v>
      </c>
      <c r="C71" s="87" t="s">
        <v>443</v>
      </c>
      <c r="D71" s="46"/>
      <c r="E71" s="54"/>
    </row>
    <row r="72" spans="1:5" ht="60" x14ac:dyDescent="0.25">
      <c r="A72" s="45" t="s">
        <v>274</v>
      </c>
      <c r="B72" s="59" t="s">
        <v>507</v>
      </c>
      <c r="C72" s="122" t="s">
        <v>444</v>
      </c>
      <c r="D72" s="47"/>
      <c r="E72" s="54"/>
    </row>
    <row r="73" spans="1:5" ht="105" x14ac:dyDescent="0.25">
      <c r="A73" s="45" t="s">
        <v>275</v>
      </c>
      <c r="B73" s="42" t="s">
        <v>508</v>
      </c>
      <c r="C73" s="125" t="s">
        <v>445</v>
      </c>
      <c r="D73" s="46" t="s">
        <v>174</v>
      </c>
      <c r="E73" s="54"/>
    </row>
    <row r="74" spans="1:5" ht="54" x14ac:dyDescent="0.25">
      <c r="A74" s="45" t="s">
        <v>276</v>
      </c>
      <c r="B74" s="42" t="s">
        <v>509</v>
      </c>
      <c r="C74" s="42" t="s">
        <v>493</v>
      </c>
      <c r="D74" s="46" t="s">
        <v>2</v>
      </c>
      <c r="E74" s="54"/>
    </row>
    <row r="75" spans="1:5" ht="72" x14ac:dyDescent="0.25">
      <c r="A75" s="45" t="s">
        <v>277</v>
      </c>
      <c r="B75" s="58" t="s">
        <v>510</v>
      </c>
      <c r="C75" s="87" t="s">
        <v>446</v>
      </c>
      <c r="D75" s="86" t="s">
        <v>2</v>
      </c>
      <c r="E75" s="54"/>
    </row>
    <row r="76" spans="1:5" ht="54" x14ac:dyDescent="0.25">
      <c r="A76" s="45" t="s">
        <v>278</v>
      </c>
      <c r="B76" s="58" t="s">
        <v>170</v>
      </c>
      <c r="C76" s="87" t="s">
        <v>447</v>
      </c>
      <c r="D76" s="86" t="s">
        <v>2</v>
      </c>
      <c r="E76" s="54"/>
    </row>
    <row r="77" spans="1:5" ht="72" x14ac:dyDescent="0.25">
      <c r="A77" s="45" t="s">
        <v>279</v>
      </c>
      <c r="B77" s="58" t="s">
        <v>520</v>
      </c>
      <c r="C77" s="87"/>
      <c r="D77" s="60" t="s">
        <v>519</v>
      </c>
      <c r="E77" s="54"/>
    </row>
    <row r="78" spans="1:5" ht="23.25" x14ac:dyDescent="0.25">
      <c r="A78" s="89" t="s">
        <v>203</v>
      </c>
      <c r="B78" s="90"/>
      <c r="C78" s="91"/>
      <c r="D78" s="93"/>
      <c r="E78" s="94"/>
    </row>
    <row r="79" spans="1:5" ht="72" x14ac:dyDescent="0.25">
      <c r="A79" s="45" t="s">
        <v>280</v>
      </c>
      <c r="B79" s="42" t="s">
        <v>204</v>
      </c>
      <c r="C79" s="126" t="s">
        <v>227</v>
      </c>
      <c r="D79" s="50" t="s">
        <v>114</v>
      </c>
      <c r="E79" s="135">
        <v>15357000</v>
      </c>
    </row>
    <row r="80" spans="1:5" ht="54" x14ac:dyDescent="0.25">
      <c r="A80" s="45" t="s">
        <v>281</v>
      </c>
      <c r="B80" s="59" t="s">
        <v>229</v>
      </c>
      <c r="C80" s="30" t="s">
        <v>202</v>
      </c>
      <c r="D80" s="50" t="s">
        <v>114</v>
      </c>
      <c r="E80" s="135">
        <v>99584195</v>
      </c>
    </row>
    <row r="81" spans="1:5" ht="114" x14ac:dyDescent="0.25">
      <c r="A81" s="45" t="s">
        <v>282</v>
      </c>
      <c r="B81" s="58" t="s">
        <v>228</v>
      </c>
      <c r="C81" s="30" t="s">
        <v>448</v>
      </c>
      <c r="D81" s="45" t="s">
        <v>2</v>
      </c>
      <c r="E81" s="54" t="s">
        <v>480</v>
      </c>
    </row>
    <row r="82" spans="1:5" ht="36" x14ac:dyDescent="0.25">
      <c r="A82" s="45" t="s">
        <v>283</v>
      </c>
      <c r="B82" s="62" t="s">
        <v>153</v>
      </c>
      <c r="C82" s="30" t="s">
        <v>227</v>
      </c>
      <c r="D82" s="50" t="s">
        <v>114</v>
      </c>
      <c r="E82" s="54" t="s">
        <v>481</v>
      </c>
    </row>
    <row r="83" spans="1:5" ht="72" x14ac:dyDescent="0.25">
      <c r="A83" s="45" t="s">
        <v>284</v>
      </c>
      <c r="B83" s="58" t="s">
        <v>25</v>
      </c>
      <c r="C83" s="88"/>
      <c r="D83" s="45" t="s">
        <v>108</v>
      </c>
      <c r="E83" s="134" t="s">
        <v>482</v>
      </c>
    </row>
    <row r="84" spans="1:5" ht="72" x14ac:dyDescent="0.25">
      <c r="A84" s="45" t="s">
        <v>285</v>
      </c>
      <c r="B84" s="59" t="s">
        <v>205</v>
      </c>
      <c r="C84" s="65" t="s">
        <v>227</v>
      </c>
      <c r="D84" s="50" t="s">
        <v>114</v>
      </c>
      <c r="E84" s="135">
        <v>99584195</v>
      </c>
    </row>
    <row r="85" spans="1:5" ht="54" x14ac:dyDescent="0.25">
      <c r="A85" s="45" t="s">
        <v>286</v>
      </c>
      <c r="B85" s="62" t="s">
        <v>206</v>
      </c>
      <c r="C85" s="30" t="s">
        <v>449</v>
      </c>
      <c r="D85" s="45" t="s">
        <v>2</v>
      </c>
      <c r="E85" s="54" t="s">
        <v>97</v>
      </c>
    </row>
    <row r="86" spans="1:5" ht="36" x14ac:dyDescent="0.25">
      <c r="A86" s="45" t="s">
        <v>287</v>
      </c>
      <c r="B86" s="62" t="s">
        <v>154</v>
      </c>
      <c r="C86" s="29" t="s">
        <v>227</v>
      </c>
      <c r="D86" s="50" t="s">
        <v>114</v>
      </c>
      <c r="E86" s="135">
        <v>84171202</v>
      </c>
    </row>
    <row r="87" spans="1:5" ht="36" x14ac:dyDescent="0.25">
      <c r="A87" s="45" t="s">
        <v>288</v>
      </c>
      <c r="B87" s="58" t="s">
        <v>10</v>
      </c>
      <c r="C87" s="29" t="s">
        <v>227</v>
      </c>
      <c r="D87" s="46" t="s">
        <v>2</v>
      </c>
      <c r="E87" s="52">
        <v>32.85</v>
      </c>
    </row>
    <row r="88" spans="1:5" ht="36" x14ac:dyDescent="0.25">
      <c r="A88" s="45" t="s">
        <v>289</v>
      </c>
      <c r="B88" s="58" t="s">
        <v>11</v>
      </c>
      <c r="C88" s="29" t="s">
        <v>227</v>
      </c>
      <c r="D88" s="46" t="s">
        <v>12</v>
      </c>
      <c r="E88" s="52">
        <v>6.3090000000000002</v>
      </c>
    </row>
    <row r="89" spans="1:5" ht="18" x14ac:dyDescent="0.25">
      <c r="A89" s="99"/>
      <c r="B89" s="99"/>
      <c r="C89" s="100"/>
      <c r="D89" s="101"/>
      <c r="E89" s="94"/>
    </row>
    <row r="90" spans="1:5" ht="57" x14ac:dyDescent="0.25">
      <c r="A90" s="45" t="s">
        <v>290</v>
      </c>
      <c r="B90" s="58" t="s">
        <v>90</v>
      </c>
      <c r="C90" s="26" t="s">
        <v>450</v>
      </c>
      <c r="D90" s="50" t="s">
        <v>114</v>
      </c>
      <c r="E90" s="135">
        <v>42397800</v>
      </c>
    </row>
    <row r="91" spans="1:5" ht="54" x14ac:dyDescent="0.25">
      <c r="A91" s="45" t="s">
        <v>291</v>
      </c>
      <c r="B91" s="58" t="s">
        <v>155</v>
      </c>
      <c r="C91" s="21"/>
      <c r="D91" s="45"/>
      <c r="E91" s="52" t="s">
        <v>483</v>
      </c>
    </row>
    <row r="92" spans="1:5" ht="54" x14ac:dyDescent="0.25">
      <c r="A92" s="45" t="s">
        <v>292</v>
      </c>
      <c r="B92" s="58" t="s">
        <v>207</v>
      </c>
      <c r="C92" s="30" t="s">
        <v>156</v>
      </c>
      <c r="D92" s="50" t="s">
        <v>114</v>
      </c>
      <c r="E92" s="54" t="s">
        <v>484</v>
      </c>
    </row>
    <row r="93" spans="1:5" ht="54" x14ac:dyDescent="0.25">
      <c r="A93" s="45" t="s">
        <v>293</v>
      </c>
      <c r="B93" s="58" t="s">
        <v>157</v>
      </c>
      <c r="C93" s="30" t="s">
        <v>158</v>
      </c>
      <c r="D93" s="50" t="s">
        <v>114</v>
      </c>
      <c r="E93" s="52">
        <v>0</v>
      </c>
    </row>
    <row r="94" spans="1:5" ht="54" x14ac:dyDescent="0.25">
      <c r="A94" s="45" t="s">
        <v>294</v>
      </c>
      <c r="B94" s="58" t="s">
        <v>451</v>
      </c>
      <c r="C94" s="30" t="s">
        <v>208</v>
      </c>
      <c r="D94" s="50" t="s">
        <v>114</v>
      </c>
      <c r="E94" s="135">
        <v>27121051</v>
      </c>
    </row>
    <row r="95" spans="1:5" ht="72" x14ac:dyDescent="0.25">
      <c r="A95" s="45" t="s">
        <v>295</v>
      </c>
      <c r="B95" s="58" t="s">
        <v>452</v>
      </c>
      <c r="C95" s="30" t="s">
        <v>209</v>
      </c>
      <c r="D95" s="50" t="s">
        <v>114</v>
      </c>
      <c r="E95" s="67"/>
    </row>
    <row r="96" spans="1:5" ht="72" x14ac:dyDescent="0.25">
      <c r="A96" s="45" t="s">
        <v>296</v>
      </c>
      <c r="B96" s="58" t="s">
        <v>159</v>
      </c>
      <c r="C96" s="21"/>
      <c r="D96" s="50" t="s">
        <v>114</v>
      </c>
      <c r="E96" s="135">
        <v>19012000</v>
      </c>
    </row>
    <row r="97" spans="1:5" ht="90" x14ac:dyDescent="0.25">
      <c r="A97" s="45" t="s">
        <v>297</v>
      </c>
      <c r="B97" s="58" t="s">
        <v>88</v>
      </c>
      <c r="C97" s="30" t="s">
        <v>453</v>
      </c>
      <c r="D97" s="50" t="s">
        <v>114</v>
      </c>
      <c r="E97" s="135">
        <v>2170000</v>
      </c>
    </row>
    <row r="98" spans="1:5" ht="36" x14ac:dyDescent="0.25">
      <c r="A98" s="45" t="s">
        <v>298</v>
      </c>
      <c r="B98" s="58" t="s">
        <v>9</v>
      </c>
      <c r="C98" s="26"/>
      <c r="D98" s="50" t="s">
        <v>114</v>
      </c>
      <c r="E98" s="135">
        <v>342000</v>
      </c>
    </row>
    <row r="99" spans="1:5" ht="36" x14ac:dyDescent="0.25">
      <c r="A99" s="45" t="s">
        <v>299</v>
      </c>
      <c r="B99" s="58" t="s">
        <v>454</v>
      </c>
      <c r="C99" s="30" t="s">
        <v>210</v>
      </c>
      <c r="D99" s="50" t="s">
        <v>114</v>
      </c>
      <c r="E99" s="135">
        <v>231000</v>
      </c>
    </row>
    <row r="100" spans="1:5" ht="23.25" x14ac:dyDescent="0.25">
      <c r="A100" s="89" t="s">
        <v>226</v>
      </c>
      <c r="B100" s="99"/>
      <c r="C100" s="102"/>
      <c r="D100" s="103"/>
      <c r="E100" s="94"/>
    </row>
    <row r="101" spans="1:5" ht="54" x14ac:dyDescent="0.25">
      <c r="A101" s="45" t="s">
        <v>300</v>
      </c>
      <c r="B101" s="58" t="s">
        <v>100</v>
      </c>
      <c r="C101" s="27" t="s">
        <v>455</v>
      </c>
      <c r="D101" s="45"/>
      <c r="E101" s="137" t="s">
        <v>485</v>
      </c>
    </row>
    <row r="102" spans="1:5" ht="18" x14ac:dyDescent="0.25">
      <c r="A102" s="45" t="s">
        <v>301</v>
      </c>
      <c r="B102" s="42" t="s">
        <v>109</v>
      </c>
      <c r="C102" s="29" t="s">
        <v>107</v>
      </c>
      <c r="D102" s="45"/>
      <c r="E102" s="52" t="s">
        <v>42</v>
      </c>
    </row>
    <row r="103" spans="1:5" ht="36" x14ac:dyDescent="0.25">
      <c r="A103" s="45" t="s">
        <v>302</v>
      </c>
      <c r="B103" s="42" t="s">
        <v>212</v>
      </c>
      <c r="C103" s="12"/>
      <c r="D103" s="45" t="s">
        <v>116</v>
      </c>
      <c r="E103" s="72" t="s">
        <v>486</v>
      </c>
    </row>
    <row r="104" spans="1:5" ht="42.75" x14ac:dyDescent="0.25">
      <c r="A104" s="45" t="s">
        <v>303</v>
      </c>
      <c r="B104" s="42" t="s">
        <v>213</v>
      </c>
      <c r="C104" s="29" t="s">
        <v>211</v>
      </c>
      <c r="D104" s="45" t="s">
        <v>16</v>
      </c>
      <c r="E104" s="52" t="s">
        <v>487</v>
      </c>
    </row>
    <row r="105" spans="1:5" ht="36" x14ac:dyDescent="0.25">
      <c r="A105" s="45" t="s">
        <v>304</v>
      </c>
      <c r="B105" s="58" t="s">
        <v>110</v>
      </c>
      <c r="C105" s="29" t="s">
        <v>111</v>
      </c>
      <c r="D105" s="45"/>
      <c r="E105" s="52" t="s">
        <v>59</v>
      </c>
    </row>
    <row r="106" spans="1:5" ht="54" x14ac:dyDescent="0.25">
      <c r="A106" s="45" t="s">
        <v>305</v>
      </c>
      <c r="B106" s="58" t="s">
        <v>214</v>
      </c>
      <c r="C106" s="29"/>
      <c r="D106" s="45"/>
      <c r="E106" s="71" t="s">
        <v>112</v>
      </c>
    </row>
    <row r="107" spans="1:5" ht="72" x14ac:dyDescent="0.25">
      <c r="A107" s="45" t="s">
        <v>306</v>
      </c>
      <c r="B107" s="58" t="s">
        <v>456</v>
      </c>
      <c r="C107" s="29" t="s">
        <v>113</v>
      </c>
      <c r="D107" s="45" t="s">
        <v>114</v>
      </c>
      <c r="E107" s="54" t="s">
        <v>488</v>
      </c>
    </row>
    <row r="108" spans="1:5" ht="72" x14ac:dyDescent="0.25">
      <c r="A108" s="45" t="s">
        <v>307</v>
      </c>
      <c r="B108" s="58" t="s">
        <v>115</v>
      </c>
      <c r="C108" s="27" t="s">
        <v>215</v>
      </c>
      <c r="D108" s="45"/>
      <c r="E108" s="54" t="s">
        <v>489</v>
      </c>
    </row>
    <row r="109" spans="1:5" ht="108" x14ac:dyDescent="0.25">
      <c r="A109" s="45" t="s">
        <v>308</v>
      </c>
      <c r="B109" s="58" t="s">
        <v>89</v>
      </c>
      <c r="C109" s="29"/>
      <c r="D109" s="45" t="s">
        <v>16</v>
      </c>
      <c r="E109" s="54" t="s">
        <v>490</v>
      </c>
    </row>
    <row r="110" spans="1:5" ht="90" x14ac:dyDescent="0.25">
      <c r="A110" s="45" t="s">
        <v>309</v>
      </c>
      <c r="B110" s="58" t="s">
        <v>123</v>
      </c>
      <c r="C110" s="29"/>
      <c r="D110" s="45" t="s">
        <v>16</v>
      </c>
      <c r="E110" s="52">
        <v>14</v>
      </c>
    </row>
    <row r="111" spans="1:5" ht="54" x14ac:dyDescent="0.25">
      <c r="A111" s="45" t="s">
        <v>310</v>
      </c>
      <c r="B111" s="58" t="s">
        <v>122</v>
      </c>
      <c r="C111" s="28"/>
      <c r="D111" s="45" t="s">
        <v>16</v>
      </c>
      <c r="E111" s="52"/>
    </row>
    <row r="112" spans="1:5" ht="18" x14ac:dyDescent="0.25">
      <c r="A112" s="45" t="s">
        <v>311</v>
      </c>
      <c r="B112" s="58" t="s">
        <v>117</v>
      </c>
      <c r="C112" s="29"/>
      <c r="D112" s="45" t="s">
        <v>116</v>
      </c>
      <c r="E112" s="72">
        <v>42061</v>
      </c>
    </row>
    <row r="113" spans="1:5" ht="90" x14ac:dyDescent="0.25">
      <c r="A113" s="45" t="s">
        <v>312</v>
      </c>
      <c r="B113" s="62" t="s">
        <v>216</v>
      </c>
      <c r="C113" s="28"/>
      <c r="D113" s="45" t="s">
        <v>116</v>
      </c>
      <c r="E113" s="138" t="s">
        <v>60</v>
      </c>
    </row>
    <row r="114" spans="1:5" ht="23.25" x14ac:dyDescent="0.25">
      <c r="A114" s="89" t="s">
        <v>220</v>
      </c>
      <c r="B114" s="99"/>
      <c r="C114" s="102"/>
      <c r="D114" s="103"/>
      <c r="E114" s="94"/>
    </row>
    <row r="115" spans="1:5" ht="36" x14ac:dyDescent="0.25">
      <c r="A115" s="45" t="s">
        <v>457</v>
      </c>
      <c r="B115" s="62" t="s">
        <v>161</v>
      </c>
      <c r="C115" s="29" t="s">
        <v>217</v>
      </c>
      <c r="D115" s="51"/>
      <c r="E115" s="139">
        <v>24</v>
      </c>
    </row>
    <row r="116" spans="1:5" ht="54" x14ac:dyDescent="0.25">
      <c r="A116" s="45" t="s">
        <v>458</v>
      </c>
      <c r="B116" s="58" t="s">
        <v>160</v>
      </c>
      <c r="C116" s="21"/>
      <c r="D116" s="45" t="s">
        <v>13</v>
      </c>
      <c r="E116" s="54" t="s">
        <v>61</v>
      </c>
    </row>
    <row r="117" spans="1:5" ht="71.25" x14ac:dyDescent="0.25">
      <c r="A117" s="45" t="s">
        <v>313</v>
      </c>
      <c r="B117" s="58" t="s">
        <v>162</v>
      </c>
      <c r="C117" s="29" t="s">
        <v>459</v>
      </c>
      <c r="D117" s="45" t="s">
        <v>2</v>
      </c>
      <c r="E117" s="75" t="s">
        <v>516</v>
      </c>
    </row>
    <row r="118" spans="1:5" ht="85.5" x14ac:dyDescent="0.25">
      <c r="A118" s="45" t="s">
        <v>314</v>
      </c>
      <c r="B118" s="58" t="s">
        <v>163</v>
      </c>
      <c r="C118" s="30" t="s">
        <v>460</v>
      </c>
      <c r="D118" s="45" t="s">
        <v>164</v>
      </c>
      <c r="E118" s="75" t="s">
        <v>517</v>
      </c>
    </row>
    <row r="119" spans="1:5" ht="72" x14ac:dyDescent="0.25">
      <c r="A119" s="45" t="s">
        <v>315</v>
      </c>
      <c r="B119" s="58" t="s">
        <v>218</v>
      </c>
      <c r="C119" s="30" t="s">
        <v>137</v>
      </c>
      <c r="D119" s="46" t="s">
        <v>14</v>
      </c>
      <c r="E119" s="72">
        <v>42095</v>
      </c>
    </row>
    <row r="120" spans="1:5" ht="54" x14ac:dyDescent="0.25">
      <c r="A120" s="45" t="s">
        <v>316</v>
      </c>
      <c r="B120" s="58" t="s">
        <v>165</v>
      </c>
      <c r="C120" s="30" t="s">
        <v>138</v>
      </c>
      <c r="D120" s="46" t="s">
        <v>14</v>
      </c>
      <c r="E120" s="72">
        <v>42948</v>
      </c>
    </row>
    <row r="121" spans="1:5" ht="23.25" x14ac:dyDescent="0.25">
      <c r="A121" s="89" t="s">
        <v>219</v>
      </c>
      <c r="B121" s="99"/>
      <c r="C121" s="100"/>
      <c r="D121" s="101"/>
      <c r="E121" s="105"/>
    </row>
    <row r="122" spans="1:5" ht="18" x14ac:dyDescent="0.25">
      <c r="A122" s="45" t="s">
        <v>317</v>
      </c>
      <c r="B122" s="58" t="s">
        <v>15</v>
      </c>
      <c r="C122" s="29" t="s">
        <v>139</v>
      </c>
      <c r="D122" s="45"/>
      <c r="E122" s="52" t="s">
        <v>62</v>
      </c>
    </row>
    <row r="123" spans="1:5" ht="42.75" x14ac:dyDescent="0.25">
      <c r="A123" s="45" t="s">
        <v>318</v>
      </c>
      <c r="B123" s="62" t="s">
        <v>17</v>
      </c>
      <c r="C123" s="30" t="s">
        <v>461</v>
      </c>
      <c r="D123" s="46"/>
      <c r="E123" s="54" t="s">
        <v>491</v>
      </c>
    </row>
    <row r="124" spans="1:5" ht="57" x14ac:dyDescent="0.25">
      <c r="A124" s="45" t="s">
        <v>319</v>
      </c>
      <c r="B124" s="62" t="s">
        <v>166</v>
      </c>
      <c r="C124" s="30" t="s">
        <v>462</v>
      </c>
      <c r="D124" s="46"/>
      <c r="E124" s="52" t="s">
        <v>51</v>
      </c>
    </row>
    <row r="125" spans="1:5" ht="42.75" x14ac:dyDescent="0.25">
      <c r="A125" s="45" t="s">
        <v>320</v>
      </c>
      <c r="B125" s="62" t="s">
        <v>167</v>
      </c>
      <c r="C125" s="30" t="s">
        <v>463</v>
      </c>
      <c r="D125" s="46"/>
      <c r="E125" s="52" t="s">
        <v>51</v>
      </c>
    </row>
    <row r="126" spans="1:5" ht="72" x14ac:dyDescent="0.25">
      <c r="A126" s="45" t="s">
        <v>321</v>
      </c>
      <c r="B126" s="62" t="s">
        <v>18</v>
      </c>
      <c r="C126" s="26" t="s">
        <v>79</v>
      </c>
      <c r="D126" s="46"/>
      <c r="E126" s="52"/>
    </row>
    <row r="127" spans="1:5" ht="54" x14ac:dyDescent="0.25">
      <c r="A127" s="45" t="s">
        <v>322</v>
      </c>
      <c r="B127" s="58" t="s">
        <v>19</v>
      </c>
      <c r="C127" s="30" t="s">
        <v>464</v>
      </c>
      <c r="D127" s="45"/>
      <c r="E127" s="52" t="s">
        <v>51</v>
      </c>
    </row>
    <row r="128" spans="1:5" ht="54" x14ac:dyDescent="0.25">
      <c r="A128" s="45" t="s">
        <v>323</v>
      </c>
      <c r="B128" s="58" t="s">
        <v>21</v>
      </c>
      <c r="C128" s="26" t="s">
        <v>79</v>
      </c>
      <c r="D128" s="45"/>
      <c r="E128" s="76" t="s">
        <v>63</v>
      </c>
    </row>
    <row r="129" spans="1:5" ht="54" x14ac:dyDescent="0.25">
      <c r="A129" s="45" t="s">
        <v>324</v>
      </c>
      <c r="B129" s="58" t="s">
        <v>20</v>
      </c>
      <c r="C129" s="26" t="s">
        <v>221</v>
      </c>
      <c r="D129" s="45"/>
      <c r="E129" s="76" t="s">
        <v>64</v>
      </c>
    </row>
    <row r="130" spans="1:5" ht="57" x14ac:dyDescent="0.25">
      <c r="A130" s="45" t="s">
        <v>325</v>
      </c>
      <c r="B130" s="58" t="s">
        <v>22</v>
      </c>
      <c r="C130" s="26"/>
      <c r="D130" s="45"/>
      <c r="E130" s="54" t="s">
        <v>98</v>
      </c>
    </row>
    <row r="131" spans="1:5" x14ac:dyDescent="0.25">
      <c r="B131" s="147"/>
    </row>
  </sheetData>
  <mergeCells count="5">
    <mergeCell ref="A4:A5"/>
    <mergeCell ref="B4:B5"/>
    <mergeCell ref="C4:C5"/>
    <mergeCell ref="D4:D5"/>
    <mergeCell ref="E4:E5"/>
  </mergeCells>
  <hyperlinks>
    <hyperlink ref="E128" r:id="rId1"/>
    <hyperlink ref="E129" r:id="rId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'Vzorový projekt SSC'!E11:E11</xm:f>
              <xm:sqref>E11</xm:sqref>
            </x14:sparkline>
            <x14:sparkline>
              <xm:f>'Vzorový projekt SSC'!E12:E12</xm:f>
              <xm:sqref>E12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E97" sqref="E97"/>
    </sheetView>
  </sheetViews>
  <sheetFormatPr defaultRowHeight="15" x14ac:dyDescent="0.25"/>
  <cols>
    <col min="1" max="1" width="8.42578125" style="9" customWidth="1"/>
    <col min="2" max="2" width="42" style="10" customWidth="1"/>
    <col min="3" max="3" width="43.28515625" style="140" customWidth="1"/>
    <col min="4" max="4" width="15.140625" style="11" customWidth="1"/>
    <col min="5" max="5" width="53.7109375" customWidth="1"/>
  </cols>
  <sheetData>
    <row r="1" spans="1:5" ht="18" x14ac:dyDescent="0.25">
      <c r="A1" s="4"/>
      <c r="B1" s="120" t="s">
        <v>521</v>
      </c>
      <c r="C1" s="151">
        <v>43266</v>
      </c>
      <c r="D1" s="3"/>
      <c r="E1" s="10"/>
    </row>
    <row r="2" spans="1:5" ht="18" x14ac:dyDescent="0.25">
      <c r="A2" s="5"/>
      <c r="B2" s="120" t="s">
        <v>522</v>
      </c>
      <c r="C2" s="25"/>
      <c r="D2" s="3"/>
      <c r="E2" s="10"/>
    </row>
    <row r="3" spans="1:5" ht="18.75" thickBot="1" x14ac:dyDescent="0.3">
      <c r="A3" s="2"/>
      <c r="B3" s="120"/>
      <c r="C3" s="25"/>
      <c r="D3" s="3"/>
      <c r="E3" s="10"/>
    </row>
    <row r="4" spans="1:5" ht="15" customHeight="1" x14ac:dyDescent="0.25">
      <c r="A4" s="203" t="s">
        <v>386</v>
      </c>
      <c r="B4" s="203" t="s">
        <v>147</v>
      </c>
      <c r="C4" s="203" t="s">
        <v>148</v>
      </c>
      <c r="D4" s="206" t="s">
        <v>24</v>
      </c>
      <c r="E4" s="206" t="s">
        <v>29</v>
      </c>
    </row>
    <row r="5" spans="1:5" ht="36.75" customHeight="1" thickBot="1" x14ac:dyDescent="0.3">
      <c r="A5" s="205"/>
      <c r="B5" s="205"/>
      <c r="C5" s="205"/>
      <c r="D5" s="207"/>
      <c r="E5" s="207"/>
    </row>
    <row r="6" spans="1:5" ht="23.25" x14ac:dyDescent="0.25">
      <c r="A6" s="89" t="s">
        <v>225</v>
      </c>
      <c r="B6" s="90"/>
      <c r="C6" s="91"/>
      <c r="D6" s="93"/>
      <c r="E6" s="95"/>
    </row>
    <row r="7" spans="1:5" ht="18" x14ac:dyDescent="0.25">
      <c r="A7" s="78" t="s">
        <v>326</v>
      </c>
      <c r="B7" s="79" t="s">
        <v>80</v>
      </c>
      <c r="C7" s="80"/>
      <c r="D7" s="81"/>
      <c r="E7" s="82" t="s">
        <v>124</v>
      </c>
    </row>
    <row r="8" spans="1:5" ht="42.75" x14ac:dyDescent="0.25">
      <c r="A8" s="45" t="s">
        <v>327</v>
      </c>
      <c r="B8" s="42" t="s">
        <v>118</v>
      </c>
      <c r="C8" s="30" t="s">
        <v>119</v>
      </c>
      <c r="D8" s="46"/>
      <c r="E8" s="53" t="s">
        <v>359</v>
      </c>
    </row>
    <row r="9" spans="1:5" ht="85.5" x14ac:dyDescent="0.25">
      <c r="A9" s="45" t="s">
        <v>328</v>
      </c>
      <c r="B9" s="42" t="s">
        <v>81</v>
      </c>
      <c r="C9" s="30" t="s">
        <v>387</v>
      </c>
      <c r="D9" s="46"/>
      <c r="E9" s="35" t="s">
        <v>102</v>
      </c>
    </row>
    <row r="10" spans="1:5" ht="270.75" x14ac:dyDescent="0.25">
      <c r="A10" s="45" t="s">
        <v>329</v>
      </c>
      <c r="B10" s="42" t="s">
        <v>388</v>
      </c>
      <c r="C10" s="30" t="s">
        <v>389</v>
      </c>
      <c r="D10" s="46"/>
      <c r="E10" s="108" t="s">
        <v>360</v>
      </c>
    </row>
    <row r="11" spans="1:5" ht="156.75" x14ac:dyDescent="0.25">
      <c r="A11" s="78" t="s">
        <v>330</v>
      </c>
      <c r="B11" s="42" t="s">
        <v>103</v>
      </c>
      <c r="C11" s="29" t="s">
        <v>500</v>
      </c>
      <c r="D11" s="46"/>
      <c r="E11" s="27" t="s">
        <v>361</v>
      </c>
    </row>
    <row r="12" spans="1:5" ht="42.75" x14ac:dyDescent="0.25">
      <c r="A12" s="78" t="s">
        <v>331</v>
      </c>
      <c r="B12" s="42" t="s">
        <v>390</v>
      </c>
      <c r="C12" s="30" t="s">
        <v>392</v>
      </c>
      <c r="D12" s="46"/>
      <c r="E12" s="27" t="s">
        <v>512</v>
      </c>
    </row>
    <row r="13" spans="1:5" ht="128.25" x14ac:dyDescent="0.25">
      <c r="A13" s="78" t="s">
        <v>332</v>
      </c>
      <c r="B13" s="42" t="s">
        <v>391</v>
      </c>
      <c r="C13" s="30"/>
      <c r="D13" s="46"/>
      <c r="E13" s="27" t="s">
        <v>125</v>
      </c>
    </row>
    <row r="14" spans="1:5" ht="36" x14ac:dyDescent="0.25">
      <c r="A14" s="78" t="s">
        <v>333</v>
      </c>
      <c r="B14" s="58" t="s">
        <v>82</v>
      </c>
      <c r="C14" s="30" t="s">
        <v>393</v>
      </c>
      <c r="D14" s="46" t="s">
        <v>0</v>
      </c>
      <c r="E14" s="56">
        <v>11317</v>
      </c>
    </row>
    <row r="15" spans="1:5" ht="54" x14ac:dyDescent="0.25">
      <c r="A15" s="78" t="s">
        <v>334</v>
      </c>
      <c r="B15" s="42" t="s">
        <v>83</v>
      </c>
      <c r="C15" s="30" t="s">
        <v>394</v>
      </c>
      <c r="D15" s="46" t="s">
        <v>0</v>
      </c>
      <c r="E15" s="66">
        <f>185.62+1321.57+406.15+443.02+250+414.63+582.5+745.12+73.84+318.59+310+458.47+297.52+556.7+676.2+451.86+370.15+625.81+429.67+109.82+947.78+128.59</f>
        <v>10103.61</v>
      </c>
    </row>
    <row r="16" spans="1:5" ht="54" x14ac:dyDescent="0.25">
      <c r="A16" s="78" t="s">
        <v>335</v>
      </c>
      <c r="B16" s="42" t="s">
        <v>395</v>
      </c>
      <c r="C16" s="30" t="s">
        <v>396</v>
      </c>
      <c r="D16" s="46" t="s">
        <v>2</v>
      </c>
      <c r="E16" s="108" t="s">
        <v>31</v>
      </c>
    </row>
    <row r="17" spans="1:5" ht="28.5" x14ac:dyDescent="0.25">
      <c r="A17" s="78" t="s">
        <v>336</v>
      </c>
      <c r="B17" s="58" t="s">
        <v>104</v>
      </c>
      <c r="C17" s="26" t="s">
        <v>180</v>
      </c>
      <c r="D17" s="46"/>
      <c r="E17" s="29" t="s">
        <v>32</v>
      </c>
    </row>
    <row r="18" spans="1:5" ht="18" x14ac:dyDescent="0.25">
      <c r="A18" s="78" t="s">
        <v>337</v>
      </c>
      <c r="B18" s="58" t="s">
        <v>84</v>
      </c>
      <c r="C18" s="26" t="s">
        <v>141</v>
      </c>
      <c r="D18" s="46"/>
      <c r="E18" s="29" t="s">
        <v>33</v>
      </c>
    </row>
    <row r="19" spans="1:5" ht="71.25" x14ac:dyDescent="0.25">
      <c r="A19" s="78" t="s">
        <v>338</v>
      </c>
      <c r="B19" s="59" t="s">
        <v>105</v>
      </c>
      <c r="C19" s="30" t="s">
        <v>397</v>
      </c>
      <c r="D19" s="46" t="s">
        <v>2</v>
      </c>
      <c r="E19" s="109">
        <v>1</v>
      </c>
    </row>
    <row r="20" spans="1:5" ht="54" x14ac:dyDescent="0.25">
      <c r="A20" s="78" t="s">
        <v>339</v>
      </c>
      <c r="B20" s="42" t="s">
        <v>85</v>
      </c>
      <c r="C20" s="30"/>
      <c r="D20" s="33" t="s">
        <v>23</v>
      </c>
      <c r="E20" s="27">
        <v>0</v>
      </c>
    </row>
    <row r="21" spans="1:5" ht="23.25" x14ac:dyDescent="0.25">
      <c r="A21" s="89" t="s">
        <v>224</v>
      </c>
      <c r="B21" s="90"/>
      <c r="C21" s="91"/>
      <c r="D21" s="93"/>
      <c r="E21" s="95"/>
    </row>
    <row r="22" spans="1:5" ht="28.5" x14ac:dyDescent="0.25">
      <c r="A22" s="45" t="s">
        <v>230</v>
      </c>
      <c r="B22" s="42" t="s">
        <v>175</v>
      </c>
      <c r="C22" s="30" t="s">
        <v>86</v>
      </c>
      <c r="D22" s="46" t="s">
        <v>186</v>
      </c>
      <c r="E22" s="61" t="s">
        <v>126</v>
      </c>
    </row>
    <row r="23" spans="1:5" ht="54" x14ac:dyDescent="0.25">
      <c r="A23" s="46" t="s">
        <v>231</v>
      </c>
      <c r="B23" s="42" t="s">
        <v>398</v>
      </c>
      <c r="C23" s="30"/>
      <c r="D23" s="46" t="s">
        <v>7</v>
      </c>
      <c r="E23" s="27" t="s">
        <v>362</v>
      </c>
    </row>
    <row r="24" spans="1:5" ht="36" x14ac:dyDescent="0.25">
      <c r="A24" s="45" t="s">
        <v>232</v>
      </c>
      <c r="B24" s="42" t="s">
        <v>399</v>
      </c>
      <c r="C24" s="30" t="s">
        <v>87</v>
      </c>
      <c r="D24" s="46" t="s">
        <v>8</v>
      </c>
      <c r="E24" s="110" t="s">
        <v>363</v>
      </c>
    </row>
    <row r="25" spans="1:5" ht="36" x14ac:dyDescent="0.25">
      <c r="A25" s="45" t="s">
        <v>233</v>
      </c>
      <c r="B25" s="59" t="s">
        <v>400</v>
      </c>
      <c r="C25" s="26" t="s">
        <v>176</v>
      </c>
      <c r="D25" s="46" t="s">
        <v>402</v>
      </c>
      <c r="E25" s="27">
        <v>0</v>
      </c>
    </row>
    <row r="26" spans="1:5" ht="36" x14ac:dyDescent="0.25">
      <c r="A26" s="45" t="s">
        <v>234</v>
      </c>
      <c r="B26" s="59" t="s">
        <v>401</v>
      </c>
      <c r="C26" s="26" t="s">
        <v>403</v>
      </c>
      <c r="D26" s="46" t="s">
        <v>178</v>
      </c>
      <c r="E26" s="27" t="s">
        <v>362</v>
      </c>
    </row>
    <row r="27" spans="1:5" ht="18" x14ac:dyDescent="0.25">
      <c r="A27" s="45" t="s">
        <v>235</v>
      </c>
      <c r="B27" s="59" t="s">
        <v>404</v>
      </c>
      <c r="C27" s="26" t="s">
        <v>142</v>
      </c>
      <c r="D27" s="46" t="s">
        <v>1</v>
      </c>
      <c r="E27" s="110" t="s">
        <v>364</v>
      </c>
    </row>
    <row r="28" spans="1:5" ht="18" x14ac:dyDescent="0.25">
      <c r="A28" s="45" t="s">
        <v>236</v>
      </c>
      <c r="B28" s="59" t="s">
        <v>405</v>
      </c>
      <c r="C28" s="26" t="s">
        <v>177</v>
      </c>
      <c r="D28" s="46" t="s">
        <v>1</v>
      </c>
      <c r="E28" s="27">
        <v>0</v>
      </c>
    </row>
    <row r="29" spans="1:5" ht="42.75" x14ac:dyDescent="0.25">
      <c r="A29" s="45" t="s">
        <v>237</v>
      </c>
      <c r="B29" s="42" t="s">
        <v>406</v>
      </c>
      <c r="C29" s="30" t="s">
        <v>407</v>
      </c>
      <c r="D29" s="33" t="s">
        <v>179</v>
      </c>
      <c r="E29" s="27">
        <v>0</v>
      </c>
    </row>
    <row r="30" spans="1:5" ht="36" x14ac:dyDescent="0.25">
      <c r="A30" s="45" t="s">
        <v>238</v>
      </c>
      <c r="B30" s="42" t="s">
        <v>143</v>
      </c>
      <c r="C30" s="26" t="s">
        <v>145</v>
      </c>
      <c r="D30" s="33" t="s">
        <v>1</v>
      </c>
      <c r="E30" s="110">
        <v>169595</v>
      </c>
    </row>
    <row r="31" spans="1:5" ht="36" x14ac:dyDescent="0.25">
      <c r="A31" s="45" t="s">
        <v>239</v>
      </c>
      <c r="B31" s="42" t="s">
        <v>144</v>
      </c>
      <c r="C31" s="26" t="s">
        <v>411</v>
      </c>
      <c r="D31" s="46" t="s">
        <v>1</v>
      </c>
      <c r="E31" s="27" t="s">
        <v>365</v>
      </c>
    </row>
    <row r="32" spans="1:5" ht="57" x14ac:dyDescent="0.25">
      <c r="A32" s="45" t="s">
        <v>240</v>
      </c>
      <c r="B32" s="42" t="s">
        <v>408</v>
      </c>
      <c r="C32" s="29" t="s">
        <v>409</v>
      </c>
      <c r="D32" s="46" t="s">
        <v>120</v>
      </c>
      <c r="E32" s="27"/>
    </row>
    <row r="33" spans="1:5" ht="36" x14ac:dyDescent="0.25">
      <c r="A33" s="45" t="s">
        <v>241</v>
      </c>
      <c r="B33" s="59" t="s">
        <v>412</v>
      </c>
      <c r="C33" s="29" t="s">
        <v>340</v>
      </c>
      <c r="D33" s="46" t="s">
        <v>0</v>
      </c>
      <c r="E33" s="27">
        <v>0</v>
      </c>
    </row>
    <row r="34" spans="1:5" ht="36" x14ac:dyDescent="0.25">
      <c r="A34" s="45" t="s">
        <v>242</v>
      </c>
      <c r="B34" s="59" t="s">
        <v>413</v>
      </c>
      <c r="C34" s="29" t="s">
        <v>181</v>
      </c>
      <c r="D34" s="46" t="s">
        <v>0</v>
      </c>
      <c r="E34" s="27">
        <v>0</v>
      </c>
    </row>
    <row r="35" spans="1:5" ht="28.5" x14ac:dyDescent="0.25">
      <c r="A35" s="45" t="s">
        <v>243</v>
      </c>
      <c r="B35" s="42" t="s">
        <v>410</v>
      </c>
      <c r="C35" s="26" t="s">
        <v>183</v>
      </c>
      <c r="D35" s="46" t="s">
        <v>0</v>
      </c>
      <c r="E35" s="66">
        <v>32378</v>
      </c>
    </row>
    <row r="36" spans="1:5" ht="57" x14ac:dyDescent="0.25">
      <c r="A36" s="45" t="s">
        <v>244</v>
      </c>
      <c r="B36" s="42" t="s">
        <v>182</v>
      </c>
      <c r="C36" s="30" t="s">
        <v>184</v>
      </c>
      <c r="D36" s="46" t="s">
        <v>0</v>
      </c>
      <c r="E36" s="29" t="s">
        <v>366</v>
      </c>
    </row>
    <row r="37" spans="1:5" ht="18" x14ac:dyDescent="0.25">
      <c r="A37" s="45" t="s">
        <v>245</v>
      </c>
      <c r="B37" s="58" t="s">
        <v>4</v>
      </c>
      <c r="C37" s="26"/>
      <c r="D37" s="45" t="s">
        <v>0</v>
      </c>
      <c r="E37" s="29">
        <f>100+175+23+100+142+139</f>
        <v>679</v>
      </c>
    </row>
    <row r="38" spans="1:5" ht="18" x14ac:dyDescent="0.25">
      <c r="A38" s="45" t="s">
        <v>246</v>
      </c>
      <c r="B38" s="58" t="s">
        <v>5</v>
      </c>
      <c r="C38" s="26"/>
      <c r="D38" s="45" t="s">
        <v>0</v>
      </c>
      <c r="E38" s="66">
        <v>4900</v>
      </c>
    </row>
    <row r="39" spans="1:5" ht="36" x14ac:dyDescent="0.25">
      <c r="A39" s="45" t="s">
        <v>247</v>
      </c>
      <c r="B39" s="62" t="s">
        <v>146</v>
      </c>
      <c r="C39" s="27"/>
      <c r="D39" s="48" t="s">
        <v>114</v>
      </c>
      <c r="E39" s="66">
        <f>979781.31+1177244.41+260495.12+459517.24+577817.83+569718.27</f>
        <v>4024574.18</v>
      </c>
    </row>
    <row r="40" spans="1:5" ht="36" x14ac:dyDescent="0.25">
      <c r="A40" s="45" t="s">
        <v>248</v>
      </c>
      <c r="B40" s="62" t="s">
        <v>501</v>
      </c>
      <c r="C40" s="26" t="s">
        <v>140</v>
      </c>
      <c r="D40" s="45" t="s">
        <v>3</v>
      </c>
      <c r="E40" s="56">
        <f>793693+604670</f>
        <v>1398363</v>
      </c>
    </row>
    <row r="41" spans="1:5" ht="18" x14ac:dyDescent="0.25">
      <c r="A41" s="45" t="s">
        <v>249</v>
      </c>
      <c r="B41" s="59" t="s">
        <v>185</v>
      </c>
      <c r="C41" s="28"/>
      <c r="D41" s="45" t="s">
        <v>3</v>
      </c>
      <c r="E41" s="66">
        <f>79177+533455+145127+246286</f>
        <v>1004045</v>
      </c>
    </row>
    <row r="42" spans="1:5" ht="71.25" x14ac:dyDescent="0.25">
      <c r="A42" s="45" t="s">
        <v>250</v>
      </c>
      <c r="B42" s="59" t="s">
        <v>414</v>
      </c>
      <c r="C42" s="84"/>
      <c r="D42" s="45" t="s">
        <v>7</v>
      </c>
      <c r="E42" s="66" t="s">
        <v>367</v>
      </c>
    </row>
    <row r="43" spans="1:5" ht="54" x14ac:dyDescent="0.25">
      <c r="A43" s="45" t="s">
        <v>251</v>
      </c>
      <c r="B43" s="42" t="s">
        <v>415</v>
      </c>
      <c r="C43" s="29" t="s">
        <v>188</v>
      </c>
      <c r="D43" s="49" t="s">
        <v>187</v>
      </c>
      <c r="E43" s="27" t="s">
        <v>34</v>
      </c>
    </row>
    <row r="44" spans="1:5" ht="54" x14ac:dyDescent="0.25">
      <c r="A44" s="45" t="s">
        <v>252</v>
      </c>
      <c r="B44" s="58" t="s">
        <v>106</v>
      </c>
      <c r="C44" s="34"/>
      <c r="D44" s="45"/>
      <c r="E44" s="35" t="s">
        <v>35</v>
      </c>
    </row>
    <row r="45" spans="1:5" ht="54" x14ac:dyDescent="0.25">
      <c r="A45" s="45" t="s">
        <v>253</v>
      </c>
      <c r="B45" s="58" t="s">
        <v>416</v>
      </c>
      <c r="C45" s="30" t="s">
        <v>417</v>
      </c>
      <c r="D45" s="45"/>
      <c r="E45" s="26" t="s">
        <v>36</v>
      </c>
    </row>
    <row r="46" spans="1:5" ht="54" x14ac:dyDescent="0.25">
      <c r="A46" s="45" t="s">
        <v>254</v>
      </c>
      <c r="B46" s="58" t="s">
        <v>26</v>
      </c>
      <c r="C46" s="26"/>
      <c r="D46" s="45" t="s">
        <v>1</v>
      </c>
      <c r="E46" s="30">
        <v>0</v>
      </c>
    </row>
    <row r="47" spans="1:5" ht="72" x14ac:dyDescent="0.25">
      <c r="A47" s="45" t="s">
        <v>255</v>
      </c>
      <c r="B47" s="58" t="s">
        <v>27</v>
      </c>
      <c r="C47" s="21"/>
      <c r="D47" s="46" t="s">
        <v>1</v>
      </c>
      <c r="E47" s="26">
        <v>0</v>
      </c>
    </row>
    <row r="48" spans="1:5" ht="42.75" x14ac:dyDescent="0.25">
      <c r="A48" s="45" t="s">
        <v>256</v>
      </c>
      <c r="B48" s="58" t="s">
        <v>6</v>
      </c>
      <c r="C48" s="30" t="s">
        <v>189</v>
      </c>
      <c r="D48" s="46" t="s">
        <v>7</v>
      </c>
      <c r="E48" s="26">
        <v>0</v>
      </c>
    </row>
    <row r="49" spans="1:5" ht="90" x14ac:dyDescent="0.25">
      <c r="A49" s="45" t="s">
        <v>257</v>
      </c>
      <c r="B49" s="42" t="s">
        <v>418</v>
      </c>
      <c r="C49" s="30" t="s">
        <v>419</v>
      </c>
      <c r="D49" s="45" t="s">
        <v>7</v>
      </c>
      <c r="E49" s="26">
        <v>0</v>
      </c>
    </row>
    <row r="50" spans="1:5" ht="23.25" x14ac:dyDescent="0.25">
      <c r="A50" s="89" t="s">
        <v>223</v>
      </c>
      <c r="B50" s="90"/>
      <c r="C50" s="91"/>
      <c r="D50" s="93"/>
      <c r="E50" s="95"/>
    </row>
    <row r="51" spans="1:5" ht="57" x14ac:dyDescent="0.25">
      <c r="A51" s="45" t="s">
        <v>430</v>
      </c>
      <c r="B51" s="58" t="s">
        <v>420</v>
      </c>
      <c r="C51" s="30" t="s">
        <v>421</v>
      </c>
      <c r="D51" s="33" t="s">
        <v>190</v>
      </c>
      <c r="E51" s="27" t="s">
        <v>368</v>
      </c>
    </row>
    <row r="52" spans="1:5" ht="57" x14ac:dyDescent="0.25">
      <c r="A52" s="45" t="s">
        <v>258</v>
      </c>
      <c r="B52" s="58" t="s">
        <v>151</v>
      </c>
      <c r="C52" s="30" t="s">
        <v>422</v>
      </c>
      <c r="D52" s="33" t="s">
        <v>191</v>
      </c>
      <c r="E52" s="27" t="s">
        <v>127</v>
      </c>
    </row>
    <row r="53" spans="1:5" ht="85.5" x14ac:dyDescent="0.25">
      <c r="A53" s="45" t="s">
        <v>259</v>
      </c>
      <c r="B53" s="58" t="s">
        <v>149</v>
      </c>
      <c r="C53" s="30" t="s">
        <v>423</v>
      </c>
      <c r="D53" s="46"/>
      <c r="E53" s="27" t="s">
        <v>369</v>
      </c>
    </row>
    <row r="54" spans="1:5" ht="57" x14ac:dyDescent="0.25">
      <c r="A54" s="45" t="s">
        <v>260</v>
      </c>
      <c r="B54" s="62" t="s">
        <v>150</v>
      </c>
      <c r="C54" s="26" t="s">
        <v>424</v>
      </c>
      <c r="D54" s="21"/>
      <c r="E54" s="27" t="s">
        <v>369</v>
      </c>
    </row>
    <row r="55" spans="1:5" ht="54" x14ac:dyDescent="0.25">
      <c r="A55" s="45" t="s">
        <v>261</v>
      </c>
      <c r="B55" s="62" t="s">
        <v>425</v>
      </c>
      <c r="C55" s="30" t="s">
        <v>426</v>
      </c>
      <c r="D55" s="48" t="s">
        <v>2</v>
      </c>
      <c r="E55" s="63">
        <v>0.95</v>
      </c>
    </row>
    <row r="56" spans="1:5" ht="72" x14ac:dyDescent="0.25">
      <c r="A56" s="45" t="s">
        <v>262</v>
      </c>
      <c r="B56" s="62" t="s">
        <v>428</v>
      </c>
      <c r="C56" s="30" t="s">
        <v>427</v>
      </c>
      <c r="D56" s="45" t="s">
        <v>192</v>
      </c>
      <c r="E56" s="30" t="s">
        <v>30</v>
      </c>
    </row>
    <row r="57" spans="1:5" ht="23.25" x14ac:dyDescent="0.25">
      <c r="A57" s="89" t="s">
        <v>222</v>
      </c>
      <c r="B57" s="90"/>
      <c r="C57" s="91"/>
      <c r="D57" s="93"/>
      <c r="E57" s="95"/>
    </row>
    <row r="58" spans="1:5" ht="128.25" x14ac:dyDescent="0.25">
      <c r="A58" s="45" t="s">
        <v>263</v>
      </c>
      <c r="B58" s="62" t="s">
        <v>429</v>
      </c>
      <c r="C58" s="26" t="s">
        <v>152</v>
      </c>
      <c r="D58" s="45" t="s">
        <v>0</v>
      </c>
      <c r="E58" s="110" t="s">
        <v>370</v>
      </c>
    </row>
    <row r="59" spans="1:5" ht="120" x14ac:dyDescent="0.25">
      <c r="A59" s="45">
        <v>50</v>
      </c>
      <c r="B59" s="59" t="s">
        <v>431</v>
      </c>
      <c r="C59" s="122" t="s">
        <v>194</v>
      </c>
      <c r="D59" s="45" t="s">
        <v>193</v>
      </c>
      <c r="E59" s="110" t="s">
        <v>513</v>
      </c>
    </row>
    <row r="60" spans="1:5" ht="54" x14ac:dyDescent="0.25">
      <c r="A60" s="45" t="s">
        <v>264</v>
      </c>
      <c r="B60" s="58" t="s">
        <v>502</v>
      </c>
      <c r="C60" s="30" t="s">
        <v>432</v>
      </c>
      <c r="D60" s="45" t="s">
        <v>195</v>
      </c>
      <c r="E60" s="110" t="s">
        <v>371</v>
      </c>
    </row>
    <row r="61" spans="1:5" ht="54" x14ac:dyDescent="0.25">
      <c r="A61" s="45" t="s">
        <v>265</v>
      </c>
      <c r="B61" s="59" t="s">
        <v>503</v>
      </c>
      <c r="C61" s="30" t="s">
        <v>433</v>
      </c>
      <c r="D61" s="45" t="s">
        <v>195</v>
      </c>
      <c r="E61" s="30" t="s">
        <v>372</v>
      </c>
    </row>
    <row r="62" spans="1:5" ht="54" x14ac:dyDescent="0.25">
      <c r="A62" s="45" t="s">
        <v>266</v>
      </c>
      <c r="B62" s="146" t="s">
        <v>504</v>
      </c>
      <c r="C62" s="26" t="s">
        <v>434</v>
      </c>
      <c r="D62" s="85" t="s">
        <v>114</v>
      </c>
      <c r="E62" s="111">
        <v>1169788356</v>
      </c>
    </row>
    <row r="63" spans="1:5" ht="128.25" x14ac:dyDescent="0.25">
      <c r="A63" s="45" t="s">
        <v>267</v>
      </c>
      <c r="B63" s="42" t="s">
        <v>196</v>
      </c>
      <c r="C63" s="30" t="s">
        <v>436</v>
      </c>
      <c r="D63" s="33" t="s">
        <v>197</v>
      </c>
      <c r="E63" s="64" t="s">
        <v>37</v>
      </c>
    </row>
    <row r="64" spans="1:5" ht="71.25" x14ac:dyDescent="0.25">
      <c r="A64" s="45" t="s">
        <v>268</v>
      </c>
      <c r="B64" s="59" t="s">
        <v>200</v>
      </c>
      <c r="C64" s="124" t="s">
        <v>435</v>
      </c>
      <c r="D64" s="33" t="s">
        <v>197</v>
      </c>
      <c r="E64" s="64" t="s">
        <v>38</v>
      </c>
    </row>
    <row r="65" spans="1:5" ht="71.25" x14ac:dyDescent="0.25">
      <c r="A65" s="45" t="s">
        <v>269</v>
      </c>
      <c r="B65" s="42" t="s">
        <v>201</v>
      </c>
      <c r="C65" s="123" t="s">
        <v>435</v>
      </c>
      <c r="D65" s="33" t="s">
        <v>197</v>
      </c>
      <c r="E65" s="64" t="s">
        <v>39</v>
      </c>
    </row>
    <row r="66" spans="1:5" ht="57" x14ac:dyDescent="0.25">
      <c r="A66" s="45" t="s">
        <v>270</v>
      </c>
      <c r="B66" s="58" t="s">
        <v>505</v>
      </c>
      <c r="C66" s="29" t="s">
        <v>437</v>
      </c>
      <c r="D66" s="33" t="s">
        <v>465</v>
      </c>
      <c r="E66" s="64" t="s">
        <v>51</v>
      </c>
    </row>
    <row r="67" spans="1:5" ht="42.75" x14ac:dyDescent="0.25">
      <c r="A67" s="45" t="s">
        <v>271</v>
      </c>
      <c r="B67" s="59" t="s">
        <v>198</v>
      </c>
      <c r="C67" s="124" t="s">
        <v>438</v>
      </c>
      <c r="D67" s="33" t="s">
        <v>465</v>
      </c>
      <c r="E67" s="64" t="s">
        <v>51</v>
      </c>
    </row>
    <row r="68" spans="1:5" ht="54" x14ac:dyDescent="0.25">
      <c r="A68" s="45" t="s">
        <v>272</v>
      </c>
      <c r="B68" s="42" t="s">
        <v>199</v>
      </c>
      <c r="C68" s="123" t="s">
        <v>438</v>
      </c>
      <c r="D68" s="33" t="s">
        <v>465</v>
      </c>
      <c r="E68" s="64" t="s">
        <v>51</v>
      </c>
    </row>
    <row r="69" spans="1:5" ht="45" x14ac:dyDescent="0.25">
      <c r="A69" s="45">
        <v>60</v>
      </c>
      <c r="B69" s="59" t="s">
        <v>439</v>
      </c>
      <c r="C69" s="122" t="s">
        <v>440</v>
      </c>
      <c r="D69" s="27" t="s">
        <v>173</v>
      </c>
      <c r="E69" s="26" t="s">
        <v>51</v>
      </c>
    </row>
    <row r="70" spans="1:5" ht="36" x14ac:dyDescent="0.25">
      <c r="A70" s="45">
        <v>61</v>
      </c>
      <c r="B70" s="62" t="s">
        <v>506</v>
      </c>
      <c r="C70" s="122" t="s">
        <v>441</v>
      </c>
      <c r="D70" s="47" t="s">
        <v>172</v>
      </c>
      <c r="E70" s="26" t="s">
        <v>51</v>
      </c>
    </row>
    <row r="71" spans="1:5" ht="60" x14ac:dyDescent="0.25">
      <c r="A71" s="45" t="s">
        <v>273</v>
      </c>
      <c r="B71" s="42" t="s">
        <v>442</v>
      </c>
      <c r="C71" s="87" t="s">
        <v>443</v>
      </c>
      <c r="D71" s="46"/>
      <c r="E71" s="26" t="s">
        <v>51</v>
      </c>
    </row>
    <row r="72" spans="1:5" ht="60" x14ac:dyDescent="0.25">
      <c r="A72" s="45" t="s">
        <v>274</v>
      </c>
      <c r="B72" s="59" t="s">
        <v>507</v>
      </c>
      <c r="C72" s="122" t="s">
        <v>444</v>
      </c>
      <c r="D72" s="47"/>
      <c r="E72" s="26" t="s">
        <v>51</v>
      </c>
    </row>
    <row r="73" spans="1:5" ht="105" x14ac:dyDescent="0.25">
      <c r="A73" s="45" t="s">
        <v>275</v>
      </c>
      <c r="B73" s="42" t="s">
        <v>508</v>
      </c>
      <c r="C73" s="125" t="s">
        <v>445</v>
      </c>
      <c r="D73" s="46" t="s">
        <v>174</v>
      </c>
      <c r="E73" s="26" t="s">
        <v>51</v>
      </c>
    </row>
    <row r="74" spans="1:5" ht="36" x14ac:dyDescent="0.25">
      <c r="A74" s="45" t="s">
        <v>276</v>
      </c>
      <c r="B74" s="42" t="s">
        <v>509</v>
      </c>
      <c r="C74" s="42" t="s">
        <v>493</v>
      </c>
      <c r="D74" s="46" t="s">
        <v>2</v>
      </c>
      <c r="E74" s="26" t="s">
        <v>51</v>
      </c>
    </row>
    <row r="75" spans="1:5" ht="75" x14ac:dyDescent="0.25">
      <c r="A75" s="45" t="s">
        <v>277</v>
      </c>
      <c r="B75" s="58" t="s">
        <v>510</v>
      </c>
      <c r="C75" s="87" t="s">
        <v>446</v>
      </c>
      <c r="D75" s="86" t="s">
        <v>2</v>
      </c>
      <c r="E75" s="26" t="s">
        <v>51</v>
      </c>
    </row>
    <row r="76" spans="1:5" ht="36" x14ac:dyDescent="0.25">
      <c r="A76" s="45" t="s">
        <v>278</v>
      </c>
      <c r="B76" s="58" t="s">
        <v>170</v>
      </c>
      <c r="C76" s="87" t="s">
        <v>447</v>
      </c>
      <c r="D76" s="86" t="s">
        <v>2</v>
      </c>
      <c r="E76" s="26" t="s">
        <v>51</v>
      </c>
    </row>
    <row r="77" spans="1:5" ht="54" x14ac:dyDescent="0.25">
      <c r="A77" s="45" t="s">
        <v>279</v>
      </c>
      <c r="B77" s="58" t="s">
        <v>520</v>
      </c>
      <c r="C77" s="87"/>
      <c r="D77" s="60" t="s">
        <v>519</v>
      </c>
      <c r="E77" s="26" t="s">
        <v>51</v>
      </c>
    </row>
    <row r="78" spans="1:5" ht="23.25" x14ac:dyDescent="0.25">
      <c r="A78" s="89" t="s">
        <v>203</v>
      </c>
      <c r="B78" s="90"/>
      <c r="C78" s="91"/>
      <c r="D78" s="93"/>
      <c r="E78" s="95"/>
    </row>
    <row r="79" spans="1:5" ht="54" x14ac:dyDescent="0.25">
      <c r="A79" s="45" t="s">
        <v>280</v>
      </c>
      <c r="B79" s="42" t="s">
        <v>204</v>
      </c>
      <c r="C79" s="126" t="s">
        <v>227</v>
      </c>
      <c r="D79" s="50" t="s">
        <v>114</v>
      </c>
      <c r="E79" s="136">
        <v>583087608</v>
      </c>
    </row>
    <row r="80" spans="1:5" ht="54" x14ac:dyDescent="0.25">
      <c r="A80" s="45" t="s">
        <v>281</v>
      </c>
      <c r="B80" s="59" t="s">
        <v>229</v>
      </c>
      <c r="C80" s="30" t="s">
        <v>202</v>
      </c>
      <c r="D80" s="50" t="s">
        <v>114</v>
      </c>
      <c r="E80" s="136">
        <v>104622344</v>
      </c>
    </row>
    <row r="81" spans="1:5" ht="128.25" x14ac:dyDescent="0.25">
      <c r="A81" s="45" t="s">
        <v>282</v>
      </c>
      <c r="B81" s="58" t="s">
        <v>228</v>
      </c>
      <c r="C81" s="30" t="s">
        <v>448</v>
      </c>
      <c r="D81" s="45" t="s">
        <v>2</v>
      </c>
      <c r="E81" s="61" t="s">
        <v>92</v>
      </c>
    </row>
    <row r="82" spans="1:5" ht="36" x14ac:dyDescent="0.25">
      <c r="A82" s="45" t="s">
        <v>283</v>
      </c>
      <c r="B82" s="62" t="s">
        <v>153</v>
      </c>
      <c r="C82" s="30" t="s">
        <v>227</v>
      </c>
      <c r="D82" s="50" t="s">
        <v>114</v>
      </c>
      <c r="E82" s="136">
        <v>-468867678</v>
      </c>
    </row>
    <row r="83" spans="1:5" ht="54" x14ac:dyDescent="0.25">
      <c r="A83" s="45" t="s">
        <v>284</v>
      </c>
      <c r="B83" s="58" t="s">
        <v>25</v>
      </c>
      <c r="C83" s="88"/>
      <c r="D83" s="45" t="s">
        <v>108</v>
      </c>
      <c r="E83" s="65" t="s">
        <v>93</v>
      </c>
    </row>
    <row r="84" spans="1:5" ht="57" x14ac:dyDescent="0.25">
      <c r="A84" s="45" t="s">
        <v>285</v>
      </c>
      <c r="B84" s="59" t="s">
        <v>205</v>
      </c>
      <c r="C84" s="65" t="s">
        <v>227</v>
      </c>
      <c r="D84" s="50" t="s">
        <v>114</v>
      </c>
      <c r="E84" s="66" t="s">
        <v>373</v>
      </c>
    </row>
    <row r="85" spans="1:5" ht="42.75" x14ac:dyDescent="0.25">
      <c r="A85" s="45" t="s">
        <v>286</v>
      </c>
      <c r="B85" s="62" t="s">
        <v>206</v>
      </c>
      <c r="C85" s="30" t="s">
        <v>449</v>
      </c>
      <c r="D85" s="45" t="s">
        <v>2</v>
      </c>
      <c r="E85" s="35" t="s">
        <v>40</v>
      </c>
    </row>
    <row r="86" spans="1:5" ht="57" x14ac:dyDescent="0.25">
      <c r="A86" s="45" t="s">
        <v>287</v>
      </c>
      <c r="B86" s="62" t="s">
        <v>154</v>
      </c>
      <c r="C86" s="29" t="s">
        <v>227</v>
      </c>
      <c r="D86" s="50" t="s">
        <v>114</v>
      </c>
      <c r="E86" s="66" t="s">
        <v>374</v>
      </c>
    </row>
    <row r="87" spans="1:5" ht="36" x14ac:dyDescent="0.25">
      <c r="A87" s="45" t="s">
        <v>288</v>
      </c>
      <c r="B87" s="58" t="s">
        <v>10</v>
      </c>
      <c r="C87" s="29" t="s">
        <v>227</v>
      </c>
      <c r="D87" s="46" t="s">
        <v>2</v>
      </c>
      <c r="E87" s="127">
        <v>0.13789999999999999</v>
      </c>
    </row>
    <row r="88" spans="1:5" ht="36" x14ac:dyDescent="0.25">
      <c r="A88" s="45" t="s">
        <v>289</v>
      </c>
      <c r="B88" s="58" t="s">
        <v>11</v>
      </c>
      <c r="C88" s="29" t="s">
        <v>227</v>
      </c>
      <c r="D88" s="46" t="s">
        <v>12</v>
      </c>
      <c r="E88" s="35">
        <v>2.97</v>
      </c>
    </row>
    <row r="89" spans="1:5" ht="18" x14ac:dyDescent="0.25">
      <c r="A89" s="99"/>
      <c r="B89" s="99"/>
      <c r="C89" s="100"/>
      <c r="D89" s="101"/>
      <c r="E89" s="100"/>
    </row>
    <row r="90" spans="1:5" ht="57" x14ac:dyDescent="0.25">
      <c r="A90" s="45" t="s">
        <v>290</v>
      </c>
      <c r="B90" s="58" t="s">
        <v>90</v>
      </c>
      <c r="C90" s="26" t="s">
        <v>450</v>
      </c>
      <c r="D90" s="50" t="s">
        <v>114</v>
      </c>
      <c r="E90" s="61" t="s">
        <v>375</v>
      </c>
    </row>
    <row r="91" spans="1:5" ht="36" x14ac:dyDescent="0.25">
      <c r="A91" s="45" t="s">
        <v>291</v>
      </c>
      <c r="B91" s="58" t="s">
        <v>155</v>
      </c>
      <c r="C91" s="21"/>
      <c r="D91" s="45"/>
      <c r="E91" s="27" t="s">
        <v>376</v>
      </c>
    </row>
    <row r="92" spans="1:5" ht="54" x14ac:dyDescent="0.25">
      <c r="A92" s="45" t="s">
        <v>292</v>
      </c>
      <c r="B92" s="58" t="s">
        <v>207</v>
      </c>
      <c r="C92" s="30" t="s">
        <v>156</v>
      </c>
      <c r="D92" s="50" t="s">
        <v>114</v>
      </c>
      <c r="E92" s="61" t="s">
        <v>377</v>
      </c>
    </row>
    <row r="93" spans="1:5" ht="54" x14ac:dyDescent="0.25">
      <c r="A93" s="45" t="s">
        <v>293</v>
      </c>
      <c r="B93" s="58" t="s">
        <v>157</v>
      </c>
      <c r="C93" s="30" t="s">
        <v>158</v>
      </c>
      <c r="D93" s="50" t="s">
        <v>114</v>
      </c>
      <c r="E93" s="61" t="s">
        <v>378</v>
      </c>
    </row>
    <row r="94" spans="1:5" ht="57" x14ac:dyDescent="0.25">
      <c r="A94" s="45" t="s">
        <v>294</v>
      </c>
      <c r="B94" s="58" t="s">
        <v>451</v>
      </c>
      <c r="C94" s="30" t="s">
        <v>208</v>
      </c>
      <c r="D94" s="50" t="s">
        <v>114</v>
      </c>
      <c r="E94" s="107" t="s">
        <v>379</v>
      </c>
    </row>
    <row r="95" spans="1:5" ht="54" x14ac:dyDescent="0.25">
      <c r="A95" s="45" t="s">
        <v>295</v>
      </c>
      <c r="B95" s="58" t="s">
        <v>452</v>
      </c>
      <c r="C95" s="30" t="s">
        <v>209</v>
      </c>
      <c r="D95" s="50" t="s">
        <v>114</v>
      </c>
      <c r="E95" s="61" t="s">
        <v>41</v>
      </c>
    </row>
    <row r="96" spans="1:5" ht="54" x14ac:dyDescent="0.25">
      <c r="A96" s="45" t="s">
        <v>296</v>
      </c>
      <c r="B96" s="58" t="s">
        <v>159</v>
      </c>
      <c r="C96" s="21"/>
      <c r="D96" s="50" t="s">
        <v>114</v>
      </c>
      <c r="E96" s="69" t="s">
        <v>380</v>
      </c>
    </row>
    <row r="97" spans="1:5" ht="85.5" x14ac:dyDescent="0.25">
      <c r="A97" s="45" t="s">
        <v>297</v>
      </c>
      <c r="B97" s="58" t="s">
        <v>88</v>
      </c>
      <c r="C97" s="30" t="s">
        <v>453</v>
      </c>
      <c r="D97" s="50" t="s">
        <v>114</v>
      </c>
      <c r="E97" s="69" t="s">
        <v>381</v>
      </c>
    </row>
    <row r="98" spans="1:5" ht="36" x14ac:dyDescent="0.25">
      <c r="A98" s="45" t="s">
        <v>298</v>
      </c>
      <c r="B98" s="58" t="s">
        <v>9</v>
      </c>
      <c r="C98" s="26"/>
      <c r="D98" s="50" t="s">
        <v>114</v>
      </c>
      <c r="E98" s="68">
        <v>5851348</v>
      </c>
    </row>
    <row r="99" spans="1:5" ht="42.75" x14ac:dyDescent="0.25">
      <c r="A99" s="45" t="s">
        <v>299</v>
      </c>
      <c r="B99" s="58" t="s">
        <v>454</v>
      </c>
      <c r="C99" s="30" t="s">
        <v>210</v>
      </c>
      <c r="D99" s="50" t="s">
        <v>114</v>
      </c>
      <c r="E99" s="68">
        <v>5206900</v>
      </c>
    </row>
    <row r="100" spans="1:5" ht="23.25" x14ac:dyDescent="0.25">
      <c r="A100" s="89" t="s">
        <v>226</v>
      </c>
      <c r="B100" s="99"/>
      <c r="C100" s="102"/>
      <c r="D100" s="103"/>
      <c r="E100" s="104"/>
    </row>
    <row r="101" spans="1:5" ht="36" x14ac:dyDescent="0.25">
      <c r="A101" s="45" t="s">
        <v>300</v>
      </c>
      <c r="B101" s="58" t="s">
        <v>100</v>
      </c>
      <c r="C101" s="27" t="s">
        <v>455</v>
      </c>
      <c r="D101" s="45"/>
      <c r="E101" s="70">
        <v>41338</v>
      </c>
    </row>
    <row r="102" spans="1:5" ht="18" x14ac:dyDescent="0.25">
      <c r="A102" s="45" t="s">
        <v>301</v>
      </c>
      <c r="B102" s="42" t="s">
        <v>109</v>
      </c>
      <c r="C102" s="29" t="s">
        <v>107</v>
      </c>
      <c r="D102" s="45"/>
      <c r="E102" s="35" t="s">
        <v>42</v>
      </c>
    </row>
    <row r="103" spans="1:5" ht="36" x14ac:dyDescent="0.25">
      <c r="A103" s="45" t="s">
        <v>302</v>
      </c>
      <c r="B103" s="42" t="s">
        <v>212</v>
      </c>
      <c r="C103" s="12"/>
      <c r="D103" s="45" t="s">
        <v>116</v>
      </c>
      <c r="E103" s="29" t="s">
        <v>382</v>
      </c>
    </row>
    <row r="104" spans="1:5" ht="42.75" x14ac:dyDescent="0.25">
      <c r="A104" s="45" t="s">
        <v>303</v>
      </c>
      <c r="B104" s="42" t="s">
        <v>213</v>
      </c>
      <c r="C104" s="29" t="s">
        <v>211</v>
      </c>
      <c r="D104" s="45" t="s">
        <v>16</v>
      </c>
      <c r="E104" s="35" t="s">
        <v>43</v>
      </c>
    </row>
    <row r="105" spans="1:5" ht="36" x14ac:dyDescent="0.25">
      <c r="A105" s="45" t="s">
        <v>304</v>
      </c>
      <c r="B105" s="58" t="s">
        <v>110</v>
      </c>
      <c r="C105" s="29" t="s">
        <v>111</v>
      </c>
      <c r="D105" s="45"/>
      <c r="E105" s="61" t="s">
        <v>44</v>
      </c>
    </row>
    <row r="106" spans="1:5" ht="54" x14ac:dyDescent="0.25">
      <c r="A106" s="45" t="s">
        <v>305</v>
      </c>
      <c r="B106" s="58" t="s">
        <v>214</v>
      </c>
      <c r="C106" s="29"/>
      <c r="D106" s="45"/>
      <c r="E106" s="35" t="s">
        <v>45</v>
      </c>
    </row>
    <row r="107" spans="1:5" ht="72" x14ac:dyDescent="0.25">
      <c r="A107" s="45" t="s">
        <v>306</v>
      </c>
      <c r="B107" s="58" t="s">
        <v>456</v>
      </c>
      <c r="C107" s="29" t="s">
        <v>113</v>
      </c>
      <c r="D107" s="45" t="s">
        <v>114</v>
      </c>
      <c r="E107" s="61" t="s">
        <v>383</v>
      </c>
    </row>
    <row r="108" spans="1:5" ht="102" x14ac:dyDescent="0.25">
      <c r="A108" s="45" t="s">
        <v>307</v>
      </c>
      <c r="B108" s="58" t="s">
        <v>115</v>
      </c>
      <c r="C108" s="27" t="s">
        <v>215</v>
      </c>
      <c r="D108" s="45"/>
      <c r="E108" s="35" t="s">
        <v>121</v>
      </c>
    </row>
    <row r="109" spans="1:5" ht="72" x14ac:dyDescent="0.25">
      <c r="A109" s="45" t="s">
        <v>308</v>
      </c>
      <c r="B109" s="58" t="s">
        <v>89</v>
      </c>
      <c r="C109" s="29"/>
      <c r="D109" s="45" t="s">
        <v>16</v>
      </c>
      <c r="E109" s="35" t="s">
        <v>46</v>
      </c>
    </row>
    <row r="110" spans="1:5" ht="85.5" x14ac:dyDescent="0.25">
      <c r="A110" s="45" t="s">
        <v>309</v>
      </c>
      <c r="B110" s="58" t="s">
        <v>123</v>
      </c>
      <c r="C110" s="29"/>
      <c r="D110" s="45" t="s">
        <v>16</v>
      </c>
      <c r="E110" s="35" t="s">
        <v>47</v>
      </c>
    </row>
    <row r="111" spans="1:5" ht="36" x14ac:dyDescent="0.25">
      <c r="A111" s="45" t="s">
        <v>310</v>
      </c>
      <c r="B111" s="58" t="s">
        <v>122</v>
      </c>
      <c r="C111" s="28"/>
      <c r="D111" s="45" t="s">
        <v>16</v>
      </c>
      <c r="E111" s="27" t="s">
        <v>128</v>
      </c>
    </row>
    <row r="112" spans="1:5" ht="18" x14ac:dyDescent="0.25">
      <c r="A112" s="45" t="s">
        <v>311</v>
      </c>
      <c r="B112" s="58" t="s">
        <v>117</v>
      </c>
      <c r="C112" s="29"/>
      <c r="D112" s="45" t="s">
        <v>116</v>
      </c>
      <c r="E112" s="73" t="s">
        <v>48</v>
      </c>
    </row>
    <row r="113" spans="1:5" ht="72" x14ac:dyDescent="0.25">
      <c r="A113" s="45" t="s">
        <v>312</v>
      </c>
      <c r="B113" s="62" t="s">
        <v>216</v>
      </c>
      <c r="C113" s="28"/>
      <c r="D113" s="45" t="s">
        <v>116</v>
      </c>
      <c r="E113" s="112">
        <v>41661</v>
      </c>
    </row>
    <row r="114" spans="1:5" ht="23.25" x14ac:dyDescent="0.25">
      <c r="A114" s="89" t="s">
        <v>220</v>
      </c>
      <c r="B114" s="99"/>
      <c r="C114" s="102"/>
      <c r="D114" s="103"/>
      <c r="E114" s="104"/>
    </row>
    <row r="115" spans="1:5" ht="36" x14ac:dyDescent="0.25">
      <c r="A115" s="45" t="s">
        <v>457</v>
      </c>
      <c r="B115" s="62" t="s">
        <v>161</v>
      </c>
      <c r="C115" s="29" t="s">
        <v>217</v>
      </c>
      <c r="D115" s="51"/>
      <c r="E115" s="113" t="s">
        <v>384</v>
      </c>
    </row>
    <row r="116" spans="1:5" ht="54" x14ac:dyDescent="0.25">
      <c r="A116" s="45" t="s">
        <v>458</v>
      </c>
      <c r="B116" s="58" t="s">
        <v>160</v>
      </c>
      <c r="C116" s="21"/>
      <c r="D116" s="45" t="s">
        <v>13</v>
      </c>
      <c r="E116" s="35" t="s">
        <v>385</v>
      </c>
    </row>
    <row r="117" spans="1:5" ht="85.5" x14ac:dyDescent="0.25">
      <c r="A117" s="45" t="s">
        <v>313</v>
      </c>
      <c r="B117" s="58" t="s">
        <v>162</v>
      </c>
      <c r="C117" s="29" t="s">
        <v>459</v>
      </c>
      <c r="D117" s="45" t="s">
        <v>2</v>
      </c>
      <c r="E117" s="26" t="s">
        <v>514</v>
      </c>
    </row>
    <row r="118" spans="1:5" ht="171" x14ac:dyDescent="0.25">
      <c r="A118" s="45" t="s">
        <v>314</v>
      </c>
      <c r="B118" s="58" t="s">
        <v>163</v>
      </c>
      <c r="C118" s="30" t="s">
        <v>460</v>
      </c>
      <c r="D118" s="45" t="s">
        <v>164</v>
      </c>
      <c r="E118" s="26" t="s">
        <v>99</v>
      </c>
    </row>
    <row r="119" spans="1:5" ht="54" x14ac:dyDescent="0.25">
      <c r="A119" s="45" t="s">
        <v>315</v>
      </c>
      <c r="B119" s="58" t="s">
        <v>218</v>
      </c>
      <c r="C119" s="30" t="s">
        <v>137</v>
      </c>
      <c r="D119" s="46" t="s">
        <v>14</v>
      </c>
      <c r="E119" s="73" t="s">
        <v>129</v>
      </c>
    </row>
    <row r="120" spans="1:5" ht="57" x14ac:dyDescent="0.25">
      <c r="A120" s="45" t="s">
        <v>316</v>
      </c>
      <c r="B120" s="58" t="s">
        <v>165</v>
      </c>
      <c r="C120" s="30" t="s">
        <v>138</v>
      </c>
      <c r="D120" s="46" t="s">
        <v>14</v>
      </c>
      <c r="E120" s="73" t="s">
        <v>49</v>
      </c>
    </row>
    <row r="121" spans="1:5" ht="23.25" x14ac:dyDescent="0.25">
      <c r="A121" s="89" t="s">
        <v>219</v>
      </c>
      <c r="B121" s="99"/>
      <c r="C121" s="100"/>
      <c r="D121" s="101"/>
      <c r="E121" s="106"/>
    </row>
    <row r="122" spans="1:5" ht="18" x14ac:dyDescent="0.25">
      <c r="A122" s="45" t="s">
        <v>317</v>
      </c>
      <c r="B122" s="58" t="s">
        <v>15</v>
      </c>
      <c r="C122" s="29" t="s">
        <v>139</v>
      </c>
      <c r="D122" s="45"/>
      <c r="E122" s="35" t="s">
        <v>62</v>
      </c>
    </row>
    <row r="123" spans="1:5" ht="57" x14ac:dyDescent="0.25">
      <c r="A123" s="45" t="s">
        <v>318</v>
      </c>
      <c r="B123" s="62" t="s">
        <v>17</v>
      </c>
      <c r="C123" s="30" t="s">
        <v>461</v>
      </c>
      <c r="D123" s="46"/>
      <c r="E123" s="35" t="s">
        <v>96</v>
      </c>
    </row>
    <row r="124" spans="1:5" ht="57" x14ac:dyDescent="0.25">
      <c r="A124" s="45" t="s">
        <v>319</v>
      </c>
      <c r="B124" s="62" t="s">
        <v>166</v>
      </c>
      <c r="C124" s="30" t="s">
        <v>462</v>
      </c>
      <c r="D124" s="46"/>
      <c r="E124" s="35" t="s">
        <v>515</v>
      </c>
    </row>
    <row r="125" spans="1:5" ht="42.75" x14ac:dyDescent="0.25">
      <c r="A125" s="45" t="s">
        <v>320</v>
      </c>
      <c r="B125" s="62" t="s">
        <v>167</v>
      </c>
      <c r="C125" s="30" t="s">
        <v>463</v>
      </c>
      <c r="D125" s="46"/>
      <c r="E125" s="35" t="s">
        <v>515</v>
      </c>
    </row>
    <row r="126" spans="1:5" ht="54" x14ac:dyDescent="0.25">
      <c r="A126" s="45" t="s">
        <v>321</v>
      </c>
      <c r="B126" s="62" t="s">
        <v>18</v>
      </c>
      <c r="C126" s="26" t="s">
        <v>79</v>
      </c>
      <c r="D126" s="46"/>
      <c r="E126" s="35" t="s">
        <v>51</v>
      </c>
    </row>
    <row r="127" spans="1:5" ht="54" x14ac:dyDescent="0.25">
      <c r="A127" s="45" t="s">
        <v>322</v>
      </c>
      <c r="B127" s="58" t="s">
        <v>19</v>
      </c>
      <c r="C127" s="30" t="s">
        <v>464</v>
      </c>
      <c r="D127" s="45"/>
      <c r="E127" s="35" t="s">
        <v>515</v>
      </c>
    </row>
    <row r="128" spans="1:5" ht="114" x14ac:dyDescent="0.25">
      <c r="A128" s="45" t="s">
        <v>323</v>
      </c>
      <c r="B128" s="58" t="s">
        <v>21</v>
      </c>
      <c r="C128" s="26" t="s">
        <v>79</v>
      </c>
      <c r="D128" s="45"/>
      <c r="E128" s="77" t="s">
        <v>94</v>
      </c>
    </row>
    <row r="129" spans="1:5" ht="85.5" x14ac:dyDescent="0.25">
      <c r="A129" s="45" t="s">
        <v>324</v>
      </c>
      <c r="B129" s="58" t="s">
        <v>20</v>
      </c>
      <c r="C129" s="26" t="s">
        <v>221</v>
      </c>
      <c r="D129" s="45"/>
      <c r="E129" s="77" t="s">
        <v>95</v>
      </c>
    </row>
    <row r="130" spans="1:5" ht="60" x14ac:dyDescent="0.25">
      <c r="A130" s="45" t="s">
        <v>325</v>
      </c>
      <c r="B130" s="58" t="s">
        <v>22</v>
      </c>
      <c r="C130" s="26"/>
      <c r="D130" s="45"/>
      <c r="E130" s="148" t="s">
        <v>168</v>
      </c>
    </row>
    <row r="131" spans="1:5" x14ac:dyDescent="0.25">
      <c r="B131" s="147"/>
    </row>
  </sheetData>
  <mergeCells count="5">
    <mergeCell ref="A4:A5"/>
    <mergeCell ref="B4:B5"/>
    <mergeCell ref="C4:C5"/>
    <mergeCell ref="D4:D5"/>
    <mergeCell ref="E4:E5"/>
  </mergeCells>
  <hyperlinks>
    <hyperlink ref="E129" r:id="rId1"/>
    <hyperlink ref="E130" r:id="rId2" display="https://www.facebook.com/pg/pomoc.na.dialnici/photos/?tab=album&amp;album_id=1846806715636333, "/>
    <hyperlink ref="E128" display="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5" zoomScale="80" zoomScaleNormal="80" workbookViewId="0">
      <selection activeCell="B106" sqref="B106"/>
    </sheetView>
  </sheetViews>
  <sheetFormatPr defaultRowHeight="15" x14ac:dyDescent="0.25"/>
  <cols>
    <col min="1" max="1" width="8.42578125" style="9" customWidth="1"/>
    <col min="2" max="2" width="42" style="10" customWidth="1"/>
    <col min="3" max="3" width="43.28515625" style="140" customWidth="1"/>
    <col min="4" max="4" width="15.140625" style="11" customWidth="1"/>
    <col min="5" max="5" width="44.5703125" style="140" customWidth="1"/>
  </cols>
  <sheetData>
    <row r="1" spans="1:5" ht="18" x14ac:dyDescent="0.25">
      <c r="A1" s="4"/>
      <c r="B1" s="120" t="s">
        <v>521</v>
      </c>
      <c r="C1" s="151">
        <v>43265</v>
      </c>
      <c r="D1" s="3"/>
    </row>
    <row r="2" spans="1:5" ht="18" x14ac:dyDescent="0.25">
      <c r="A2" s="5"/>
      <c r="B2" s="120" t="s">
        <v>522</v>
      </c>
      <c r="C2" s="25"/>
      <c r="D2" s="3"/>
    </row>
    <row r="3" spans="1:5" ht="18.75" thickBot="1" x14ac:dyDescent="0.3">
      <c r="A3" s="2"/>
      <c r="B3" s="120"/>
      <c r="C3" s="25"/>
      <c r="D3" s="3"/>
    </row>
    <row r="4" spans="1:5" x14ac:dyDescent="0.25">
      <c r="A4" s="203" t="s">
        <v>386</v>
      </c>
      <c r="B4" s="203" t="s">
        <v>147</v>
      </c>
      <c r="C4" s="203" t="s">
        <v>148</v>
      </c>
      <c r="D4" s="206" t="s">
        <v>24</v>
      </c>
      <c r="E4" s="206" t="s">
        <v>78</v>
      </c>
    </row>
    <row r="5" spans="1:5" ht="26.25" customHeight="1" thickBot="1" x14ac:dyDescent="0.3">
      <c r="A5" s="205"/>
      <c r="B5" s="205"/>
      <c r="C5" s="205"/>
      <c r="D5" s="207"/>
      <c r="E5" s="207" t="s">
        <v>78</v>
      </c>
    </row>
    <row r="6" spans="1:5" ht="23.25" x14ac:dyDescent="0.25">
      <c r="A6" s="89" t="s">
        <v>225</v>
      </c>
      <c r="B6" s="90"/>
      <c r="C6" s="91"/>
      <c r="D6" s="93"/>
      <c r="E6" s="92"/>
    </row>
    <row r="7" spans="1:5" ht="45" x14ac:dyDescent="0.25">
      <c r="A7" s="78" t="s">
        <v>326</v>
      </c>
      <c r="B7" s="79" t="s">
        <v>80</v>
      </c>
      <c r="C7" s="80"/>
      <c r="D7" s="81"/>
      <c r="E7" s="141" t="s">
        <v>169</v>
      </c>
    </row>
    <row r="8" spans="1:5" ht="42.75" x14ac:dyDescent="0.25">
      <c r="A8" s="45" t="s">
        <v>327</v>
      </c>
      <c r="B8" s="42" t="s">
        <v>118</v>
      </c>
      <c r="C8" s="30" t="s">
        <v>119</v>
      </c>
      <c r="D8" s="46"/>
      <c r="E8" s="57" t="s">
        <v>494</v>
      </c>
    </row>
    <row r="9" spans="1:5" ht="114.75" x14ac:dyDescent="0.25">
      <c r="A9" s="45" t="s">
        <v>328</v>
      </c>
      <c r="B9" s="42" t="s">
        <v>81</v>
      </c>
      <c r="C9" s="30" t="s">
        <v>387</v>
      </c>
      <c r="D9" s="46"/>
      <c r="E9" s="57" t="s">
        <v>130</v>
      </c>
    </row>
    <row r="10" spans="1:5" ht="270.75" x14ac:dyDescent="0.25">
      <c r="A10" s="45" t="s">
        <v>329</v>
      </c>
      <c r="B10" s="42" t="s">
        <v>388</v>
      </c>
      <c r="C10" s="30" t="s">
        <v>389</v>
      </c>
      <c r="D10" s="46"/>
      <c r="E10" s="57" t="s">
        <v>131</v>
      </c>
    </row>
    <row r="11" spans="1:5" ht="409.5" x14ac:dyDescent="0.25">
      <c r="A11" s="78" t="s">
        <v>330</v>
      </c>
      <c r="B11" s="42" t="s">
        <v>103</v>
      </c>
      <c r="C11" s="29" t="s">
        <v>500</v>
      </c>
      <c r="D11" s="46"/>
      <c r="E11" s="57" t="s">
        <v>495</v>
      </c>
    </row>
    <row r="12" spans="1:5" ht="76.5" x14ac:dyDescent="0.25">
      <c r="A12" s="78" t="s">
        <v>331</v>
      </c>
      <c r="B12" s="42" t="s">
        <v>390</v>
      </c>
      <c r="C12" s="30" t="s">
        <v>392</v>
      </c>
      <c r="D12" s="46"/>
      <c r="E12" s="57" t="s">
        <v>341</v>
      </c>
    </row>
    <row r="13" spans="1:5" ht="178.5" x14ac:dyDescent="0.25">
      <c r="A13" s="78" t="s">
        <v>332</v>
      </c>
      <c r="B13" s="42" t="s">
        <v>391</v>
      </c>
      <c r="C13" s="30"/>
      <c r="D13" s="46"/>
      <c r="E13" s="57" t="s">
        <v>132</v>
      </c>
    </row>
    <row r="14" spans="1:5" ht="36" x14ac:dyDescent="0.25">
      <c r="A14" s="78" t="s">
        <v>333</v>
      </c>
      <c r="B14" s="58" t="s">
        <v>82</v>
      </c>
      <c r="C14" s="30" t="s">
        <v>393</v>
      </c>
      <c r="D14" s="46" t="s">
        <v>0</v>
      </c>
      <c r="E14" s="57" t="s">
        <v>28</v>
      </c>
    </row>
    <row r="15" spans="1:5" ht="54" x14ac:dyDescent="0.25">
      <c r="A15" s="78" t="s">
        <v>334</v>
      </c>
      <c r="B15" s="42" t="s">
        <v>83</v>
      </c>
      <c r="C15" s="30" t="s">
        <v>394</v>
      </c>
      <c r="D15" s="46" t="s">
        <v>0</v>
      </c>
      <c r="E15" s="57" t="s">
        <v>28</v>
      </c>
    </row>
    <row r="16" spans="1:5" ht="54" x14ac:dyDescent="0.25">
      <c r="A16" s="78" t="s">
        <v>335</v>
      </c>
      <c r="B16" s="42" t="s">
        <v>395</v>
      </c>
      <c r="C16" s="30" t="s">
        <v>396</v>
      </c>
      <c r="D16" s="46" t="s">
        <v>2</v>
      </c>
      <c r="E16" s="57" t="s">
        <v>28</v>
      </c>
    </row>
    <row r="17" spans="1:5" ht="28.5" x14ac:dyDescent="0.25">
      <c r="A17" s="78" t="s">
        <v>336</v>
      </c>
      <c r="B17" s="58" t="s">
        <v>104</v>
      </c>
      <c r="C17" s="26" t="s">
        <v>180</v>
      </c>
      <c r="D17" s="46"/>
      <c r="E17" s="57" t="s">
        <v>28</v>
      </c>
    </row>
    <row r="18" spans="1:5" ht="18" x14ac:dyDescent="0.25">
      <c r="A18" s="78" t="s">
        <v>337</v>
      </c>
      <c r="B18" s="58" t="s">
        <v>84</v>
      </c>
      <c r="C18" s="26" t="s">
        <v>141</v>
      </c>
      <c r="D18" s="46"/>
      <c r="E18" s="57" t="s">
        <v>28</v>
      </c>
    </row>
    <row r="19" spans="1:5" ht="71.25" x14ac:dyDescent="0.25">
      <c r="A19" s="78" t="s">
        <v>338</v>
      </c>
      <c r="B19" s="59" t="s">
        <v>105</v>
      </c>
      <c r="C19" s="30" t="s">
        <v>397</v>
      </c>
      <c r="D19" s="46" t="s">
        <v>2</v>
      </c>
      <c r="E19" s="57" t="s">
        <v>28</v>
      </c>
    </row>
    <row r="20" spans="1:5" ht="54" x14ac:dyDescent="0.25">
      <c r="A20" s="78" t="s">
        <v>339</v>
      </c>
      <c r="B20" s="42" t="s">
        <v>85</v>
      </c>
      <c r="C20" s="30"/>
      <c r="D20" s="33" t="s">
        <v>23</v>
      </c>
      <c r="E20" s="57" t="s">
        <v>65</v>
      </c>
    </row>
    <row r="21" spans="1:5" ht="23.25" x14ac:dyDescent="0.25">
      <c r="A21" s="89" t="s">
        <v>224</v>
      </c>
      <c r="B21" s="90"/>
      <c r="C21" s="91"/>
      <c r="D21" s="93"/>
      <c r="E21" s="92"/>
    </row>
    <row r="22" spans="1:5" ht="28.5" x14ac:dyDescent="0.25">
      <c r="A22" s="45" t="s">
        <v>230</v>
      </c>
      <c r="B22" s="42" t="s">
        <v>175</v>
      </c>
      <c r="C22" s="30" t="s">
        <v>86</v>
      </c>
      <c r="D22" s="46" t="s">
        <v>186</v>
      </c>
      <c r="E22" s="57" t="s">
        <v>28</v>
      </c>
    </row>
    <row r="23" spans="1:5" ht="54" x14ac:dyDescent="0.25">
      <c r="A23" s="46" t="s">
        <v>231</v>
      </c>
      <c r="B23" s="42" t="s">
        <v>398</v>
      </c>
      <c r="C23" s="30"/>
      <c r="D23" s="46" t="s">
        <v>7</v>
      </c>
      <c r="E23" s="57" t="s">
        <v>28</v>
      </c>
    </row>
    <row r="24" spans="1:5" ht="36" x14ac:dyDescent="0.25">
      <c r="A24" s="45" t="s">
        <v>232</v>
      </c>
      <c r="B24" s="42" t="s">
        <v>399</v>
      </c>
      <c r="C24" s="30" t="s">
        <v>87</v>
      </c>
      <c r="D24" s="46" t="s">
        <v>8</v>
      </c>
      <c r="E24" s="57" t="s">
        <v>28</v>
      </c>
    </row>
    <row r="25" spans="1:5" ht="36" x14ac:dyDescent="0.25">
      <c r="A25" s="45" t="s">
        <v>233</v>
      </c>
      <c r="B25" s="59" t="s">
        <v>400</v>
      </c>
      <c r="C25" s="26" t="s">
        <v>176</v>
      </c>
      <c r="D25" s="46" t="s">
        <v>402</v>
      </c>
      <c r="E25" s="57" t="s">
        <v>28</v>
      </c>
    </row>
    <row r="26" spans="1:5" ht="36" x14ac:dyDescent="0.25">
      <c r="A26" s="45" t="s">
        <v>234</v>
      </c>
      <c r="B26" s="59" t="s">
        <v>401</v>
      </c>
      <c r="C26" s="26" t="s">
        <v>403</v>
      </c>
      <c r="D26" s="46" t="s">
        <v>178</v>
      </c>
      <c r="E26" s="57" t="s">
        <v>28</v>
      </c>
    </row>
    <row r="27" spans="1:5" ht="18" x14ac:dyDescent="0.25">
      <c r="A27" s="45" t="s">
        <v>235</v>
      </c>
      <c r="B27" s="59" t="s">
        <v>404</v>
      </c>
      <c r="C27" s="26" t="s">
        <v>142</v>
      </c>
      <c r="D27" s="46" t="s">
        <v>1</v>
      </c>
      <c r="E27" s="57" t="s">
        <v>28</v>
      </c>
    </row>
    <row r="28" spans="1:5" ht="18" x14ac:dyDescent="0.25">
      <c r="A28" s="45" t="s">
        <v>236</v>
      </c>
      <c r="B28" s="59" t="s">
        <v>405</v>
      </c>
      <c r="C28" s="26" t="s">
        <v>177</v>
      </c>
      <c r="D28" s="46" t="s">
        <v>1</v>
      </c>
      <c r="E28" s="57" t="s">
        <v>28</v>
      </c>
    </row>
    <row r="29" spans="1:5" ht="42.75" x14ac:dyDescent="0.25">
      <c r="A29" s="45" t="s">
        <v>237</v>
      </c>
      <c r="B29" s="42" t="s">
        <v>406</v>
      </c>
      <c r="C29" s="30" t="s">
        <v>407</v>
      </c>
      <c r="D29" s="33" t="s">
        <v>179</v>
      </c>
      <c r="E29" s="57" t="s">
        <v>28</v>
      </c>
    </row>
    <row r="30" spans="1:5" ht="36" x14ac:dyDescent="0.25">
      <c r="A30" s="45" t="s">
        <v>238</v>
      </c>
      <c r="B30" s="42" t="s">
        <v>143</v>
      </c>
      <c r="C30" s="26" t="s">
        <v>145</v>
      </c>
      <c r="D30" s="33" t="s">
        <v>1</v>
      </c>
      <c r="E30" s="57" t="s">
        <v>28</v>
      </c>
    </row>
    <row r="31" spans="1:5" ht="36" x14ac:dyDescent="0.25">
      <c r="A31" s="45" t="s">
        <v>239</v>
      </c>
      <c r="B31" s="42" t="s">
        <v>144</v>
      </c>
      <c r="C31" s="26" t="s">
        <v>411</v>
      </c>
      <c r="D31" s="46" t="s">
        <v>1</v>
      </c>
      <c r="E31" s="57" t="s">
        <v>28</v>
      </c>
    </row>
    <row r="32" spans="1:5" ht="57" x14ac:dyDescent="0.25">
      <c r="A32" s="45" t="s">
        <v>240</v>
      </c>
      <c r="B32" s="42" t="s">
        <v>408</v>
      </c>
      <c r="C32" s="29" t="s">
        <v>409</v>
      </c>
      <c r="D32" s="46" t="s">
        <v>120</v>
      </c>
      <c r="E32" s="57" t="s">
        <v>28</v>
      </c>
    </row>
    <row r="33" spans="1:5" ht="36" x14ac:dyDescent="0.25">
      <c r="A33" s="45" t="s">
        <v>241</v>
      </c>
      <c r="B33" s="59" t="s">
        <v>412</v>
      </c>
      <c r="C33" s="29" t="s">
        <v>340</v>
      </c>
      <c r="D33" s="46" t="s">
        <v>0</v>
      </c>
      <c r="E33" s="57" t="s">
        <v>28</v>
      </c>
    </row>
    <row r="34" spans="1:5" ht="36" x14ac:dyDescent="0.25">
      <c r="A34" s="45" t="s">
        <v>242</v>
      </c>
      <c r="B34" s="59" t="s">
        <v>413</v>
      </c>
      <c r="C34" s="29" t="s">
        <v>181</v>
      </c>
      <c r="D34" s="46" t="s">
        <v>0</v>
      </c>
      <c r="E34" s="57" t="s">
        <v>28</v>
      </c>
    </row>
    <row r="35" spans="1:5" ht="28.5" x14ac:dyDescent="0.25">
      <c r="A35" s="45" t="s">
        <v>243</v>
      </c>
      <c r="B35" s="42" t="s">
        <v>410</v>
      </c>
      <c r="C35" s="26" t="s">
        <v>183</v>
      </c>
      <c r="D35" s="46" t="s">
        <v>0</v>
      </c>
      <c r="E35" s="57" t="s">
        <v>28</v>
      </c>
    </row>
    <row r="36" spans="1:5" ht="57" x14ac:dyDescent="0.25">
      <c r="A36" s="45" t="s">
        <v>244</v>
      </c>
      <c r="B36" s="42" t="s">
        <v>182</v>
      </c>
      <c r="C36" s="30" t="s">
        <v>184</v>
      </c>
      <c r="D36" s="46" t="s">
        <v>0</v>
      </c>
      <c r="E36" s="57" t="s">
        <v>28</v>
      </c>
    </row>
    <row r="37" spans="1:5" ht="18" x14ac:dyDescent="0.25">
      <c r="A37" s="45" t="s">
        <v>245</v>
      </c>
      <c r="B37" s="58" t="s">
        <v>4</v>
      </c>
      <c r="C37" s="26"/>
      <c r="D37" s="45" t="s">
        <v>0</v>
      </c>
      <c r="E37" s="57" t="s">
        <v>28</v>
      </c>
    </row>
    <row r="38" spans="1:5" ht="18" x14ac:dyDescent="0.25">
      <c r="A38" s="45" t="s">
        <v>246</v>
      </c>
      <c r="B38" s="58" t="s">
        <v>5</v>
      </c>
      <c r="C38" s="26"/>
      <c r="D38" s="45" t="s">
        <v>0</v>
      </c>
      <c r="E38" s="57" t="s">
        <v>28</v>
      </c>
    </row>
    <row r="39" spans="1:5" ht="36" x14ac:dyDescent="0.25">
      <c r="A39" s="45" t="s">
        <v>247</v>
      </c>
      <c r="B39" s="62" t="s">
        <v>146</v>
      </c>
      <c r="C39" s="27"/>
      <c r="D39" s="48" t="s">
        <v>114</v>
      </c>
      <c r="E39" s="57" t="s">
        <v>28</v>
      </c>
    </row>
    <row r="40" spans="1:5" ht="36" x14ac:dyDescent="0.25">
      <c r="A40" s="45" t="s">
        <v>248</v>
      </c>
      <c r="B40" s="62" t="s">
        <v>501</v>
      </c>
      <c r="C40" s="26" t="s">
        <v>140</v>
      </c>
      <c r="D40" s="45" t="s">
        <v>3</v>
      </c>
      <c r="E40" s="57" t="s">
        <v>28</v>
      </c>
    </row>
    <row r="41" spans="1:5" ht="18" x14ac:dyDescent="0.25">
      <c r="A41" s="45" t="s">
        <v>249</v>
      </c>
      <c r="B41" s="59" t="s">
        <v>185</v>
      </c>
      <c r="C41" s="28"/>
      <c r="D41" s="45" t="s">
        <v>3</v>
      </c>
      <c r="E41" s="57" t="s">
        <v>28</v>
      </c>
    </row>
    <row r="42" spans="1:5" ht="36" x14ac:dyDescent="0.25">
      <c r="A42" s="45" t="s">
        <v>250</v>
      </c>
      <c r="B42" s="59" t="s">
        <v>414</v>
      </c>
      <c r="C42" s="84"/>
      <c r="D42" s="45" t="s">
        <v>7</v>
      </c>
      <c r="E42" s="57" t="s">
        <v>28</v>
      </c>
    </row>
    <row r="43" spans="1:5" ht="54" x14ac:dyDescent="0.25">
      <c r="A43" s="45" t="s">
        <v>251</v>
      </c>
      <c r="B43" s="42" t="s">
        <v>415</v>
      </c>
      <c r="C43" s="29" t="s">
        <v>188</v>
      </c>
      <c r="D43" s="49" t="s">
        <v>187</v>
      </c>
      <c r="E43" s="57" t="s">
        <v>28</v>
      </c>
    </row>
    <row r="44" spans="1:5" ht="54" x14ac:dyDescent="0.25">
      <c r="A44" s="45" t="s">
        <v>252</v>
      </c>
      <c r="B44" s="58" t="s">
        <v>106</v>
      </c>
      <c r="C44" s="34"/>
      <c r="D44" s="45"/>
      <c r="E44" s="57" t="s">
        <v>28</v>
      </c>
    </row>
    <row r="45" spans="1:5" ht="54" x14ac:dyDescent="0.25">
      <c r="A45" s="45" t="s">
        <v>253</v>
      </c>
      <c r="B45" s="58" t="s">
        <v>416</v>
      </c>
      <c r="C45" s="30" t="s">
        <v>417</v>
      </c>
      <c r="D45" s="45"/>
      <c r="E45" s="57" t="s">
        <v>28</v>
      </c>
    </row>
    <row r="46" spans="1:5" ht="54" x14ac:dyDescent="0.25">
      <c r="A46" s="45" t="s">
        <v>254</v>
      </c>
      <c r="B46" s="58" t="s">
        <v>26</v>
      </c>
      <c r="C46" s="26"/>
      <c r="D46" s="45" t="s">
        <v>1</v>
      </c>
      <c r="E46" s="57" t="s">
        <v>28</v>
      </c>
    </row>
    <row r="47" spans="1:5" ht="72" x14ac:dyDescent="0.25">
      <c r="A47" s="45" t="s">
        <v>255</v>
      </c>
      <c r="B47" s="58" t="s">
        <v>27</v>
      </c>
      <c r="C47" s="21"/>
      <c r="D47" s="46" t="s">
        <v>1</v>
      </c>
      <c r="E47" s="57" t="s">
        <v>28</v>
      </c>
    </row>
    <row r="48" spans="1:5" ht="42.75" x14ac:dyDescent="0.25">
      <c r="A48" s="45" t="s">
        <v>256</v>
      </c>
      <c r="B48" s="58" t="s">
        <v>6</v>
      </c>
      <c r="C48" s="30" t="s">
        <v>189</v>
      </c>
      <c r="D48" s="46" t="s">
        <v>7</v>
      </c>
      <c r="E48" s="57" t="s">
        <v>28</v>
      </c>
    </row>
    <row r="49" spans="1:5" ht="90" x14ac:dyDescent="0.25">
      <c r="A49" s="45" t="s">
        <v>257</v>
      </c>
      <c r="B49" s="42" t="s">
        <v>418</v>
      </c>
      <c r="C49" s="30" t="s">
        <v>419</v>
      </c>
      <c r="D49" s="45" t="s">
        <v>7</v>
      </c>
      <c r="E49" s="57" t="s">
        <v>28</v>
      </c>
    </row>
    <row r="50" spans="1:5" ht="23.25" x14ac:dyDescent="0.25">
      <c r="A50" s="89" t="s">
        <v>223</v>
      </c>
      <c r="B50" s="90"/>
      <c r="C50" s="91"/>
      <c r="D50" s="93"/>
      <c r="E50" s="92"/>
    </row>
    <row r="51" spans="1:5" ht="57" x14ac:dyDescent="0.25">
      <c r="A51" s="45" t="s">
        <v>430</v>
      </c>
      <c r="B51" s="58" t="s">
        <v>420</v>
      </c>
      <c r="C51" s="30" t="s">
        <v>421</v>
      </c>
      <c r="D51" s="33" t="s">
        <v>190</v>
      </c>
      <c r="E51" s="57" t="s">
        <v>28</v>
      </c>
    </row>
    <row r="52" spans="1:5" ht="57" x14ac:dyDescent="0.25">
      <c r="A52" s="45" t="s">
        <v>258</v>
      </c>
      <c r="B52" s="58" t="s">
        <v>151</v>
      </c>
      <c r="C52" s="30" t="s">
        <v>422</v>
      </c>
      <c r="D52" s="33" t="s">
        <v>191</v>
      </c>
      <c r="E52" s="57" t="s">
        <v>28</v>
      </c>
    </row>
    <row r="53" spans="1:5" ht="85.5" x14ac:dyDescent="0.25">
      <c r="A53" s="45" t="s">
        <v>259</v>
      </c>
      <c r="B53" s="58" t="s">
        <v>149</v>
      </c>
      <c r="C53" s="30" t="s">
        <v>423</v>
      </c>
      <c r="D53" s="46"/>
      <c r="E53" s="57" t="s">
        <v>28</v>
      </c>
    </row>
    <row r="54" spans="1:5" ht="57" x14ac:dyDescent="0.25">
      <c r="A54" s="45" t="s">
        <v>260</v>
      </c>
      <c r="B54" s="62" t="s">
        <v>150</v>
      </c>
      <c r="C54" s="26" t="s">
        <v>424</v>
      </c>
      <c r="D54" s="21"/>
      <c r="E54" s="57" t="s">
        <v>28</v>
      </c>
    </row>
    <row r="55" spans="1:5" ht="54" x14ac:dyDescent="0.25">
      <c r="A55" s="45" t="s">
        <v>261</v>
      </c>
      <c r="B55" s="62" t="s">
        <v>425</v>
      </c>
      <c r="C55" s="30" t="s">
        <v>426</v>
      </c>
      <c r="D55" s="48" t="s">
        <v>2</v>
      </c>
      <c r="E55" s="57" t="s">
        <v>28</v>
      </c>
    </row>
    <row r="56" spans="1:5" ht="72" x14ac:dyDescent="0.25">
      <c r="A56" s="45" t="s">
        <v>262</v>
      </c>
      <c r="B56" s="62" t="s">
        <v>428</v>
      </c>
      <c r="C56" s="30" t="s">
        <v>427</v>
      </c>
      <c r="D56" s="45" t="s">
        <v>192</v>
      </c>
      <c r="E56" s="57" t="s">
        <v>28</v>
      </c>
    </row>
    <row r="57" spans="1:5" ht="23.25" x14ac:dyDescent="0.25">
      <c r="A57" s="89" t="s">
        <v>222</v>
      </c>
      <c r="B57" s="90"/>
      <c r="C57" s="91"/>
      <c r="D57" s="93"/>
      <c r="E57" s="92"/>
    </row>
    <row r="58" spans="1:5" ht="54" x14ac:dyDescent="0.25">
      <c r="A58" s="45" t="s">
        <v>263</v>
      </c>
      <c r="B58" s="62" t="s">
        <v>429</v>
      </c>
      <c r="C58" s="26" t="s">
        <v>152</v>
      </c>
      <c r="D58" s="45" t="s">
        <v>0</v>
      </c>
      <c r="E58" s="57" t="s">
        <v>28</v>
      </c>
    </row>
    <row r="59" spans="1:5" ht="120" x14ac:dyDescent="0.25">
      <c r="A59" s="45">
        <v>50</v>
      </c>
      <c r="B59" s="59" t="s">
        <v>431</v>
      </c>
      <c r="C59" s="122" t="s">
        <v>194</v>
      </c>
      <c r="D59" s="45" t="s">
        <v>193</v>
      </c>
      <c r="E59" s="57" t="s">
        <v>28</v>
      </c>
    </row>
    <row r="60" spans="1:5" ht="54" x14ac:dyDescent="0.25">
      <c r="A60" s="45" t="s">
        <v>264</v>
      </c>
      <c r="B60" s="58" t="s">
        <v>502</v>
      </c>
      <c r="C60" s="30" t="s">
        <v>432</v>
      </c>
      <c r="D60" s="45" t="s">
        <v>195</v>
      </c>
      <c r="E60" s="142" t="s">
        <v>136</v>
      </c>
    </row>
    <row r="61" spans="1:5" ht="54" x14ac:dyDescent="0.25">
      <c r="A61" s="45" t="s">
        <v>265</v>
      </c>
      <c r="B61" s="59" t="s">
        <v>503</v>
      </c>
      <c r="C61" s="30" t="s">
        <v>433</v>
      </c>
      <c r="D61" s="45" t="s">
        <v>195</v>
      </c>
      <c r="E61" s="57" t="s">
        <v>28</v>
      </c>
    </row>
    <row r="62" spans="1:5" ht="54" x14ac:dyDescent="0.25">
      <c r="A62" s="45" t="s">
        <v>266</v>
      </c>
      <c r="B62" s="146" t="s">
        <v>504</v>
      </c>
      <c r="C62" s="26" t="s">
        <v>434</v>
      </c>
      <c r="D62" s="85" t="s">
        <v>114</v>
      </c>
      <c r="E62" s="142" t="s">
        <v>342</v>
      </c>
    </row>
    <row r="63" spans="1:5" ht="128.25" x14ac:dyDescent="0.25">
      <c r="A63" s="45" t="s">
        <v>267</v>
      </c>
      <c r="B63" s="42" t="s">
        <v>196</v>
      </c>
      <c r="C63" s="30" t="s">
        <v>436</v>
      </c>
      <c r="D63" s="33" t="s">
        <v>197</v>
      </c>
      <c r="E63" s="57" t="s">
        <v>28</v>
      </c>
    </row>
    <row r="64" spans="1:5" ht="71.25" x14ac:dyDescent="0.25">
      <c r="A64" s="45" t="s">
        <v>268</v>
      </c>
      <c r="B64" s="59" t="s">
        <v>200</v>
      </c>
      <c r="C64" s="124" t="s">
        <v>435</v>
      </c>
      <c r="D64" s="33" t="s">
        <v>197</v>
      </c>
      <c r="E64" s="57" t="s">
        <v>28</v>
      </c>
    </row>
    <row r="65" spans="1:5" ht="71.25" x14ac:dyDescent="0.25">
      <c r="A65" s="45" t="s">
        <v>269</v>
      </c>
      <c r="B65" s="42" t="s">
        <v>201</v>
      </c>
      <c r="C65" s="123" t="s">
        <v>435</v>
      </c>
      <c r="D65" s="33" t="s">
        <v>197</v>
      </c>
      <c r="E65" s="57" t="s">
        <v>28</v>
      </c>
    </row>
    <row r="66" spans="1:5" ht="57" x14ac:dyDescent="0.25">
      <c r="A66" s="45" t="s">
        <v>270</v>
      </c>
      <c r="B66" s="58" t="s">
        <v>505</v>
      </c>
      <c r="C66" s="29" t="s">
        <v>437</v>
      </c>
      <c r="D66" s="33" t="s">
        <v>465</v>
      </c>
      <c r="E66" s="57"/>
    </row>
    <row r="67" spans="1:5" ht="42.75" x14ac:dyDescent="0.25">
      <c r="A67" s="45" t="s">
        <v>271</v>
      </c>
      <c r="B67" s="59" t="s">
        <v>198</v>
      </c>
      <c r="C67" s="124" t="s">
        <v>438</v>
      </c>
      <c r="D67" s="33" t="s">
        <v>465</v>
      </c>
      <c r="E67" s="57" t="s">
        <v>28</v>
      </c>
    </row>
    <row r="68" spans="1:5" ht="54" x14ac:dyDescent="0.25">
      <c r="A68" s="45" t="s">
        <v>272</v>
      </c>
      <c r="B68" s="42" t="s">
        <v>199</v>
      </c>
      <c r="C68" s="123" t="s">
        <v>438</v>
      </c>
      <c r="D68" s="33" t="s">
        <v>465</v>
      </c>
      <c r="E68" s="57" t="s">
        <v>28</v>
      </c>
    </row>
    <row r="69" spans="1:5" ht="127.5" x14ac:dyDescent="0.25">
      <c r="A69" s="45">
        <v>60</v>
      </c>
      <c r="B69" s="59" t="s">
        <v>439</v>
      </c>
      <c r="C69" s="122" t="s">
        <v>440</v>
      </c>
      <c r="D69" s="27" t="s">
        <v>173</v>
      </c>
      <c r="E69" s="57" t="s">
        <v>343</v>
      </c>
    </row>
    <row r="70" spans="1:5" ht="36" x14ac:dyDescent="0.25">
      <c r="A70" s="45">
        <v>61</v>
      </c>
      <c r="B70" s="62" t="s">
        <v>506</v>
      </c>
      <c r="C70" s="122" t="s">
        <v>441</v>
      </c>
      <c r="D70" s="47" t="s">
        <v>172</v>
      </c>
      <c r="E70" s="57" t="s">
        <v>344</v>
      </c>
    </row>
    <row r="71" spans="1:5" ht="357" x14ac:dyDescent="0.25">
      <c r="A71" s="45" t="s">
        <v>273</v>
      </c>
      <c r="B71" s="42" t="s">
        <v>442</v>
      </c>
      <c r="C71" s="87" t="s">
        <v>443</v>
      </c>
      <c r="D71" s="46"/>
      <c r="E71" s="57" t="s">
        <v>133</v>
      </c>
    </row>
    <row r="72" spans="1:5" ht="60" x14ac:dyDescent="0.25">
      <c r="A72" s="45" t="s">
        <v>274</v>
      </c>
      <c r="B72" s="59" t="s">
        <v>507</v>
      </c>
      <c r="C72" s="122" t="s">
        <v>444</v>
      </c>
      <c r="D72" s="47"/>
      <c r="E72" s="57" t="s">
        <v>345</v>
      </c>
    </row>
    <row r="73" spans="1:5" ht="105" x14ac:dyDescent="0.25">
      <c r="A73" s="45" t="s">
        <v>275</v>
      </c>
      <c r="B73" s="42" t="s">
        <v>508</v>
      </c>
      <c r="C73" s="125" t="s">
        <v>445</v>
      </c>
      <c r="D73" s="46" t="s">
        <v>174</v>
      </c>
      <c r="E73" s="57" t="s">
        <v>346</v>
      </c>
    </row>
    <row r="74" spans="1:5" ht="36" x14ac:dyDescent="0.25">
      <c r="A74" s="45" t="s">
        <v>276</v>
      </c>
      <c r="B74" s="42" t="s">
        <v>509</v>
      </c>
      <c r="C74" s="42" t="s">
        <v>493</v>
      </c>
      <c r="D74" s="46" t="s">
        <v>2</v>
      </c>
      <c r="E74" s="57" t="s">
        <v>347</v>
      </c>
    </row>
    <row r="75" spans="1:5" ht="75" x14ac:dyDescent="0.25">
      <c r="A75" s="45" t="s">
        <v>277</v>
      </c>
      <c r="B75" s="58" t="s">
        <v>510</v>
      </c>
      <c r="C75" s="87" t="s">
        <v>446</v>
      </c>
      <c r="D75" s="86" t="s">
        <v>2</v>
      </c>
      <c r="E75" s="57" t="s">
        <v>348</v>
      </c>
    </row>
    <row r="76" spans="1:5" ht="38.25" x14ac:dyDescent="0.25">
      <c r="A76" s="45" t="s">
        <v>278</v>
      </c>
      <c r="B76" s="58" t="s">
        <v>170</v>
      </c>
      <c r="C76" s="87" t="s">
        <v>447</v>
      </c>
      <c r="D76" s="86" t="s">
        <v>2</v>
      </c>
      <c r="E76" s="57" t="s">
        <v>349</v>
      </c>
    </row>
    <row r="77" spans="1:5" ht="54" x14ac:dyDescent="0.25">
      <c r="A77" s="45" t="s">
        <v>279</v>
      </c>
      <c r="B77" s="58" t="s">
        <v>520</v>
      </c>
      <c r="C77" s="87"/>
      <c r="D77" s="60" t="s">
        <v>519</v>
      </c>
      <c r="E77" s="57" t="s">
        <v>518</v>
      </c>
    </row>
    <row r="78" spans="1:5" ht="23.25" x14ac:dyDescent="0.25">
      <c r="A78" s="89" t="s">
        <v>203</v>
      </c>
      <c r="B78" s="90"/>
      <c r="C78" s="91"/>
      <c r="D78" s="93"/>
      <c r="E78" s="92"/>
    </row>
    <row r="79" spans="1:5" ht="54" x14ac:dyDescent="0.25">
      <c r="A79" s="45" t="s">
        <v>280</v>
      </c>
      <c r="B79" s="42" t="s">
        <v>204</v>
      </c>
      <c r="C79" s="126" t="s">
        <v>227</v>
      </c>
      <c r="D79" s="50" t="s">
        <v>114</v>
      </c>
      <c r="E79" s="57" t="s">
        <v>350</v>
      </c>
    </row>
    <row r="80" spans="1:5" ht="54" x14ac:dyDescent="0.25">
      <c r="A80" s="45" t="s">
        <v>281</v>
      </c>
      <c r="B80" s="59" t="s">
        <v>229</v>
      </c>
      <c r="C80" s="30" t="s">
        <v>202</v>
      </c>
      <c r="D80" s="50" t="s">
        <v>114</v>
      </c>
      <c r="E80" s="57" t="s">
        <v>91</v>
      </c>
    </row>
    <row r="81" spans="1:5" ht="128.25" x14ac:dyDescent="0.25">
      <c r="A81" s="45" t="s">
        <v>282</v>
      </c>
      <c r="B81" s="58" t="s">
        <v>228</v>
      </c>
      <c r="C81" s="30" t="s">
        <v>448</v>
      </c>
      <c r="D81" s="45" t="s">
        <v>2</v>
      </c>
      <c r="E81" s="57" t="s">
        <v>351</v>
      </c>
    </row>
    <row r="82" spans="1:5" ht="51" x14ac:dyDescent="0.25">
      <c r="A82" s="45" t="s">
        <v>283</v>
      </c>
      <c r="B82" s="62" t="s">
        <v>153</v>
      </c>
      <c r="C82" s="30" t="s">
        <v>227</v>
      </c>
      <c r="D82" s="50" t="s">
        <v>114</v>
      </c>
      <c r="E82" s="57" t="s">
        <v>91</v>
      </c>
    </row>
    <row r="83" spans="1:5" ht="54" x14ac:dyDescent="0.25">
      <c r="A83" s="45" t="s">
        <v>284</v>
      </c>
      <c r="B83" s="58" t="s">
        <v>25</v>
      </c>
      <c r="C83" s="88"/>
      <c r="D83" s="45" t="s">
        <v>108</v>
      </c>
      <c r="E83" s="57" t="s">
        <v>134</v>
      </c>
    </row>
    <row r="84" spans="1:5" ht="54" x14ac:dyDescent="0.25">
      <c r="A84" s="45" t="s">
        <v>285</v>
      </c>
      <c r="B84" s="59" t="s">
        <v>205</v>
      </c>
      <c r="C84" s="65" t="s">
        <v>227</v>
      </c>
      <c r="D84" s="50" t="s">
        <v>114</v>
      </c>
      <c r="E84" s="143" t="s">
        <v>352</v>
      </c>
    </row>
    <row r="85" spans="1:5" ht="89.25" x14ac:dyDescent="0.25">
      <c r="A85" s="45" t="s">
        <v>286</v>
      </c>
      <c r="B85" s="62" t="s">
        <v>206</v>
      </c>
      <c r="C85" s="30" t="s">
        <v>449</v>
      </c>
      <c r="D85" s="45" t="s">
        <v>2</v>
      </c>
      <c r="E85" s="143" t="s">
        <v>353</v>
      </c>
    </row>
    <row r="86" spans="1:5" ht="36" x14ac:dyDescent="0.25">
      <c r="A86" s="45" t="s">
        <v>287</v>
      </c>
      <c r="B86" s="62" t="s">
        <v>154</v>
      </c>
      <c r="C86" s="29" t="s">
        <v>227</v>
      </c>
      <c r="D86" s="50" t="s">
        <v>114</v>
      </c>
      <c r="E86" s="144">
        <v>50922937</v>
      </c>
    </row>
    <row r="87" spans="1:5" ht="36" x14ac:dyDescent="0.25">
      <c r="A87" s="45" t="s">
        <v>288</v>
      </c>
      <c r="B87" s="58" t="s">
        <v>10</v>
      </c>
      <c r="C87" s="29" t="s">
        <v>227</v>
      </c>
      <c r="D87" s="46" t="s">
        <v>2</v>
      </c>
      <c r="E87" s="145">
        <v>0.1109</v>
      </c>
    </row>
    <row r="88" spans="1:5" ht="36" x14ac:dyDescent="0.25">
      <c r="A88" s="45" t="s">
        <v>289</v>
      </c>
      <c r="B88" s="58" t="s">
        <v>11</v>
      </c>
      <c r="C88" s="29" t="s">
        <v>227</v>
      </c>
      <c r="D88" s="46" t="s">
        <v>12</v>
      </c>
      <c r="E88" s="57">
        <v>1.663</v>
      </c>
    </row>
    <row r="89" spans="1:5" ht="18" x14ac:dyDescent="0.25">
      <c r="A89" s="99"/>
      <c r="B89" s="99"/>
      <c r="C89" s="100"/>
      <c r="D89" s="101"/>
      <c r="E89" s="92"/>
    </row>
    <row r="90" spans="1:5" ht="57" x14ac:dyDescent="0.25">
      <c r="A90" s="45" t="s">
        <v>290</v>
      </c>
      <c r="B90" s="58" t="s">
        <v>90</v>
      </c>
      <c r="C90" s="26" t="s">
        <v>450</v>
      </c>
      <c r="D90" s="50" t="s">
        <v>114</v>
      </c>
      <c r="E90" s="57" t="s">
        <v>66</v>
      </c>
    </row>
    <row r="91" spans="1:5" ht="38.25" x14ac:dyDescent="0.25">
      <c r="A91" s="45" t="s">
        <v>291</v>
      </c>
      <c r="B91" s="58" t="s">
        <v>155</v>
      </c>
      <c r="C91" s="21"/>
      <c r="D91" s="45"/>
      <c r="E91" s="143" t="s">
        <v>354</v>
      </c>
    </row>
    <row r="92" spans="1:5" ht="54" x14ac:dyDescent="0.25">
      <c r="A92" s="45" t="s">
        <v>292</v>
      </c>
      <c r="B92" s="58" t="s">
        <v>207</v>
      </c>
      <c r="C92" s="30" t="s">
        <v>156</v>
      </c>
      <c r="D92" s="50" t="s">
        <v>114</v>
      </c>
      <c r="E92" s="57" t="s">
        <v>28</v>
      </c>
    </row>
    <row r="93" spans="1:5" ht="54" x14ac:dyDescent="0.25">
      <c r="A93" s="45" t="s">
        <v>293</v>
      </c>
      <c r="B93" s="58" t="s">
        <v>157</v>
      </c>
      <c r="C93" s="30" t="s">
        <v>158</v>
      </c>
      <c r="D93" s="50" t="s">
        <v>114</v>
      </c>
      <c r="E93" s="57" t="s">
        <v>67</v>
      </c>
    </row>
    <row r="94" spans="1:5" ht="54" x14ac:dyDescent="0.25">
      <c r="A94" s="45" t="s">
        <v>294</v>
      </c>
      <c r="B94" s="58" t="s">
        <v>451</v>
      </c>
      <c r="C94" s="30" t="s">
        <v>208</v>
      </c>
      <c r="D94" s="50" t="s">
        <v>114</v>
      </c>
      <c r="E94" s="57" t="s">
        <v>28</v>
      </c>
    </row>
    <row r="95" spans="1:5" ht="54" x14ac:dyDescent="0.25">
      <c r="A95" s="45" t="s">
        <v>295</v>
      </c>
      <c r="B95" s="58" t="s">
        <v>452</v>
      </c>
      <c r="C95" s="30" t="s">
        <v>209</v>
      </c>
      <c r="D95" s="50" t="s">
        <v>114</v>
      </c>
      <c r="E95" s="57" t="s">
        <v>28</v>
      </c>
    </row>
    <row r="96" spans="1:5" ht="54" x14ac:dyDescent="0.25">
      <c r="A96" s="45" t="s">
        <v>296</v>
      </c>
      <c r="B96" s="58" t="s">
        <v>159</v>
      </c>
      <c r="C96" s="21"/>
      <c r="D96" s="50" t="s">
        <v>114</v>
      </c>
      <c r="E96" s="57" t="s">
        <v>28</v>
      </c>
    </row>
    <row r="97" spans="1:5" ht="85.5" x14ac:dyDescent="0.25">
      <c r="A97" s="45" t="s">
        <v>297</v>
      </c>
      <c r="B97" s="58" t="s">
        <v>88</v>
      </c>
      <c r="C97" s="30" t="s">
        <v>453</v>
      </c>
      <c r="D97" s="50" t="s">
        <v>114</v>
      </c>
      <c r="E97" s="57" t="s">
        <v>28</v>
      </c>
    </row>
    <row r="98" spans="1:5" ht="36" x14ac:dyDescent="0.25">
      <c r="A98" s="45" t="s">
        <v>298</v>
      </c>
      <c r="B98" s="58" t="s">
        <v>9</v>
      </c>
      <c r="C98" s="26"/>
      <c r="D98" s="50" t="s">
        <v>114</v>
      </c>
      <c r="E98" s="57" t="s">
        <v>28</v>
      </c>
    </row>
    <row r="99" spans="1:5" ht="42.75" x14ac:dyDescent="0.25">
      <c r="A99" s="45" t="s">
        <v>299</v>
      </c>
      <c r="B99" s="58" t="s">
        <v>454</v>
      </c>
      <c r="C99" s="30" t="s">
        <v>210</v>
      </c>
      <c r="D99" s="50" t="s">
        <v>114</v>
      </c>
      <c r="E99" s="57" t="s">
        <v>28</v>
      </c>
    </row>
    <row r="100" spans="1:5" ht="23.25" x14ac:dyDescent="0.25">
      <c r="A100" s="89" t="s">
        <v>226</v>
      </c>
      <c r="B100" s="99"/>
      <c r="C100" s="102"/>
      <c r="D100" s="103"/>
      <c r="E100" s="92"/>
    </row>
    <row r="101" spans="1:5" ht="153" x14ac:dyDescent="0.25">
      <c r="A101" s="45" t="s">
        <v>300</v>
      </c>
      <c r="B101" s="58" t="s">
        <v>100</v>
      </c>
      <c r="C101" s="27" t="s">
        <v>455</v>
      </c>
      <c r="D101" s="45"/>
      <c r="E101" s="57" t="s">
        <v>496</v>
      </c>
    </row>
    <row r="102" spans="1:5" ht="38.25" x14ac:dyDescent="0.25">
      <c r="A102" s="45" t="s">
        <v>301</v>
      </c>
      <c r="B102" s="42" t="s">
        <v>109</v>
      </c>
      <c r="C102" s="29" t="s">
        <v>107</v>
      </c>
      <c r="D102" s="45"/>
      <c r="E102" s="57" t="s">
        <v>497</v>
      </c>
    </row>
    <row r="103" spans="1:5" ht="51" x14ac:dyDescent="0.25">
      <c r="A103" s="45" t="s">
        <v>302</v>
      </c>
      <c r="B103" s="42" t="s">
        <v>212</v>
      </c>
      <c r="C103" s="12"/>
      <c r="D103" s="45" t="s">
        <v>116</v>
      </c>
      <c r="E103" s="143" t="s">
        <v>355</v>
      </c>
    </row>
    <row r="104" spans="1:5" ht="127.5" x14ac:dyDescent="0.25">
      <c r="A104" s="45" t="s">
        <v>303</v>
      </c>
      <c r="B104" s="42" t="s">
        <v>213</v>
      </c>
      <c r="C104" s="29" t="s">
        <v>211</v>
      </c>
      <c r="D104" s="45" t="s">
        <v>16</v>
      </c>
      <c r="E104" s="143" t="s">
        <v>356</v>
      </c>
    </row>
    <row r="105" spans="1:5" ht="140.25" x14ac:dyDescent="0.25">
      <c r="A105" s="45" t="s">
        <v>304</v>
      </c>
      <c r="B105" s="58" t="s">
        <v>110</v>
      </c>
      <c r="C105" s="29" t="s">
        <v>111</v>
      </c>
      <c r="D105" s="45"/>
      <c r="E105" s="57" t="s">
        <v>68</v>
      </c>
    </row>
    <row r="106" spans="1:5" ht="54" x14ac:dyDescent="0.25">
      <c r="A106" s="45" t="s">
        <v>305</v>
      </c>
      <c r="B106" s="58" t="s">
        <v>214</v>
      </c>
      <c r="C106" s="29"/>
      <c r="D106" s="45"/>
      <c r="E106" s="57">
        <v>4</v>
      </c>
    </row>
    <row r="107" spans="1:5" ht="72" x14ac:dyDescent="0.25">
      <c r="A107" s="45" t="s">
        <v>306</v>
      </c>
      <c r="B107" s="58" t="s">
        <v>456</v>
      </c>
      <c r="C107" s="29" t="s">
        <v>113</v>
      </c>
      <c r="D107" s="45" t="s">
        <v>114</v>
      </c>
      <c r="E107" s="57" t="s">
        <v>69</v>
      </c>
    </row>
    <row r="108" spans="1:5" ht="165.75" x14ac:dyDescent="0.25">
      <c r="A108" s="45" t="s">
        <v>307</v>
      </c>
      <c r="B108" s="58" t="s">
        <v>115</v>
      </c>
      <c r="C108" s="27" t="s">
        <v>215</v>
      </c>
      <c r="D108" s="45"/>
      <c r="E108" s="143" t="s">
        <v>357</v>
      </c>
    </row>
    <row r="109" spans="1:5" ht="72" x14ac:dyDescent="0.25">
      <c r="A109" s="45" t="s">
        <v>308</v>
      </c>
      <c r="B109" s="58" t="s">
        <v>89</v>
      </c>
      <c r="C109" s="29"/>
      <c r="D109" s="45" t="s">
        <v>16</v>
      </c>
      <c r="E109" s="57" t="s">
        <v>498</v>
      </c>
    </row>
    <row r="110" spans="1:5" ht="72" x14ac:dyDescent="0.25">
      <c r="A110" s="45" t="s">
        <v>309</v>
      </c>
      <c r="B110" s="58" t="s">
        <v>123</v>
      </c>
      <c r="C110" s="29"/>
      <c r="D110" s="45" t="s">
        <v>16</v>
      </c>
      <c r="E110" s="57" t="s">
        <v>499</v>
      </c>
    </row>
    <row r="111" spans="1:5" ht="140.25" x14ac:dyDescent="0.25">
      <c r="A111" s="45" t="s">
        <v>310</v>
      </c>
      <c r="B111" s="58" t="s">
        <v>122</v>
      </c>
      <c r="C111" s="28"/>
      <c r="D111" s="45" t="s">
        <v>16</v>
      </c>
      <c r="E111" s="143" t="s">
        <v>358</v>
      </c>
    </row>
    <row r="112" spans="1:5" ht="63.75" x14ac:dyDescent="0.25">
      <c r="A112" s="45" t="s">
        <v>311</v>
      </c>
      <c r="B112" s="58" t="s">
        <v>117</v>
      </c>
      <c r="C112" s="29"/>
      <c r="D112" s="45" t="s">
        <v>116</v>
      </c>
      <c r="E112" s="57" t="s">
        <v>70</v>
      </c>
    </row>
    <row r="113" spans="1:5" ht="72" x14ac:dyDescent="0.25">
      <c r="A113" s="45" t="s">
        <v>312</v>
      </c>
      <c r="B113" s="62" t="s">
        <v>216</v>
      </c>
      <c r="C113" s="28"/>
      <c r="D113" s="45" t="s">
        <v>116</v>
      </c>
      <c r="E113" s="57" t="s">
        <v>135</v>
      </c>
    </row>
    <row r="114" spans="1:5" ht="23.25" x14ac:dyDescent="0.25">
      <c r="A114" s="89" t="s">
        <v>220</v>
      </c>
      <c r="B114" s="99"/>
      <c r="C114" s="102"/>
      <c r="D114" s="103"/>
      <c r="E114" s="92"/>
    </row>
    <row r="115" spans="1:5" ht="36" x14ac:dyDescent="0.25">
      <c r="A115" s="45" t="s">
        <v>457</v>
      </c>
      <c r="B115" s="62" t="s">
        <v>161</v>
      </c>
      <c r="C115" s="29" t="s">
        <v>217</v>
      </c>
      <c r="D115" s="51"/>
      <c r="E115" s="57" t="s">
        <v>28</v>
      </c>
    </row>
    <row r="116" spans="1:5" ht="54" x14ac:dyDescent="0.25">
      <c r="A116" s="45" t="s">
        <v>458</v>
      </c>
      <c r="B116" s="58" t="s">
        <v>160</v>
      </c>
      <c r="C116" s="21"/>
      <c r="D116" s="45" t="s">
        <v>13</v>
      </c>
      <c r="E116" s="57" t="s">
        <v>28</v>
      </c>
    </row>
    <row r="117" spans="1:5" ht="85.5" x14ac:dyDescent="0.25">
      <c r="A117" s="45" t="s">
        <v>313</v>
      </c>
      <c r="B117" s="58" t="s">
        <v>162</v>
      </c>
      <c r="C117" s="29" t="s">
        <v>459</v>
      </c>
      <c r="D117" s="45" t="s">
        <v>2</v>
      </c>
      <c r="E117" s="57" t="s">
        <v>71</v>
      </c>
    </row>
    <row r="118" spans="1:5" ht="99.75" x14ac:dyDescent="0.25">
      <c r="A118" s="45" t="s">
        <v>314</v>
      </c>
      <c r="B118" s="58" t="s">
        <v>163</v>
      </c>
      <c r="C118" s="30" t="s">
        <v>460</v>
      </c>
      <c r="D118" s="45" t="s">
        <v>164</v>
      </c>
      <c r="E118" s="57" t="s">
        <v>72</v>
      </c>
    </row>
    <row r="119" spans="1:5" ht="54" x14ac:dyDescent="0.25">
      <c r="A119" s="45" t="s">
        <v>315</v>
      </c>
      <c r="B119" s="58" t="s">
        <v>218</v>
      </c>
      <c r="C119" s="30" t="s">
        <v>137</v>
      </c>
      <c r="D119" s="46" t="s">
        <v>14</v>
      </c>
      <c r="E119" s="74" t="s">
        <v>73</v>
      </c>
    </row>
    <row r="120" spans="1:5" ht="57" x14ac:dyDescent="0.25">
      <c r="A120" s="45" t="s">
        <v>316</v>
      </c>
      <c r="B120" s="58" t="s">
        <v>165</v>
      </c>
      <c r="C120" s="30" t="s">
        <v>138</v>
      </c>
      <c r="D120" s="46" t="s">
        <v>14</v>
      </c>
      <c r="E120" s="57" t="s">
        <v>74</v>
      </c>
    </row>
    <row r="121" spans="1:5" ht="23.25" x14ac:dyDescent="0.25">
      <c r="A121" s="89" t="s">
        <v>219</v>
      </c>
      <c r="B121" s="99"/>
      <c r="C121" s="100"/>
      <c r="D121" s="101"/>
      <c r="E121" s="92"/>
    </row>
    <row r="122" spans="1:5" ht="18" x14ac:dyDescent="0.25">
      <c r="A122" s="45" t="s">
        <v>317</v>
      </c>
      <c r="B122" s="58" t="s">
        <v>15</v>
      </c>
      <c r="C122" s="29" t="s">
        <v>139</v>
      </c>
      <c r="D122" s="45"/>
      <c r="E122" s="57" t="s">
        <v>28</v>
      </c>
    </row>
    <row r="123" spans="1:5" ht="57" x14ac:dyDescent="0.25">
      <c r="A123" s="45" t="s">
        <v>318</v>
      </c>
      <c r="B123" s="62" t="s">
        <v>17</v>
      </c>
      <c r="C123" s="30" t="s">
        <v>461</v>
      </c>
      <c r="D123" s="46"/>
      <c r="E123" s="57" t="s">
        <v>28</v>
      </c>
    </row>
    <row r="124" spans="1:5" ht="57" x14ac:dyDescent="0.25">
      <c r="A124" s="45" t="s">
        <v>319</v>
      </c>
      <c r="B124" s="62" t="s">
        <v>166</v>
      </c>
      <c r="C124" s="30" t="s">
        <v>462</v>
      </c>
      <c r="D124" s="46"/>
      <c r="E124" s="57" t="s">
        <v>28</v>
      </c>
    </row>
    <row r="125" spans="1:5" ht="42.75" x14ac:dyDescent="0.25">
      <c r="A125" s="45" t="s">
        <v>320</v>
      </c>
      <c r="B125" s="62" t="s">
        <v>167</v>
      </c>
      <c r="C125" s="30" t="s">
        <v>463</v>
      </c>
      <c r="D125" s="46"/>
      <c r="E125" s="57" t="s">
        <v>28</v>
      </c>
    </row>
    <row r="126" spans="1:5" ht="54" x14ac:dyDescent="0.25">
      <c r="A126" s="45" t="s">
        <v>321</v>
      </c>
      <c r="B126" s="62" t="s">
        <v>18</v>
      </c>
      <c r="C126" s="26" t="s">
        <v>79</v>
      </c>
      <c r="D126" s="46"/>
      <c r="E126" s="57" t="s">
        <v>28</v>
      </c>
    </row>
    <row r="127" spans="1:5" ht="54" x14ac:dyDescent="0.25">
      <c r="A127" s="45" t="s">
        <v>322</v>
      </c>
      <c r="B127" s="58" t="s">
        <v>19</v>
      </c>
      <c r="C127" s="30" t="s">
        <v>464</v>
      </c>
      <c r="D127" s="45"/>
      <c r="E127" s="57" t="s">
        <v>28</v>
      </c>
    </row>
    <row r="128" spans="1:5" ht="255" x14ac:dyDescent="0.25">
      <c r="A128" s="45" t="s">
        <v>323</v>
      </c>
      <c r="B128" s="58" t="s">
        <v>21</v>
      </c>
      <c r="C128" s="26" t="s">
        <v>79</v>
      </c>
      <c r="D128" s="45"/>
      <c r="E128" s="57" t="s">
        <v>75</v>
      </c>
    </row>
    <row r="129" spans="1:5" ht="42.75" x14ac:dyDescent="0.25">
      <c r="A129" s="45" t="s">
        <v>324</v>
      </c>
      <c r="B129" s="58" t="s">
        <v>20</v>
      </c>
      <c r="C129" s="26" t="s">
        <v>221</v>
      </c>
      <c r="D129" s="45"/>
      <c r="E129" s="57" t="s">
        <v>76</v>
      </c>
    </row>
    <row r="130" spans="1:5" ht="38.25" x14ac:dyDescent="0.25">
      <c r="A130" s="45" t="s">
        <v>325</v>
      </c>
      <c r="B130" s="58" t="s">
        <v>22</v>
      </c>
      <c r="C130" s="26"/>
      <c r="D130" s="45"/>
      <c r="E130" s="57" t="s">
        <v>77</v>
      </c>
    </row>
    <row r="131" spans="1:5" x14ac:dyDescent="0.25">
      <c r="B131" s="147"/>
    </row>
  </sheetData>
  <mergeCells count="5"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Formulár</vt:lpstr>
      <vt:lpstr>Vzorový projekt SSC</vt:lpstr>
      <vt:lpstr>Vzorový projekt NDS</vt:lpstr>
      <vt:lpstr>Vzorový projekt ZSSK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Toman, Stanislav</cp:lastModifiedBy>
  <cp:lastPrinted>2018-02-15T09:41:01Z</cp:lastPrinted>
  <dcterms:created xsi:type="dcterms:W3CDTF">2017-09-14T20:51:18Z</dcterms:created>
  <dcterms:modified xsi:type="dcterms:W3CDTF">2019-07-18T13:22:59Z</dcterms:modified>
</cp:coreProperties>
</file>